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ckr\Documents\Martial\Philapostel\"/>
    </mc:Choice>
  </mc:AlternateContent>
  <xr:revisionPtr revIDLastSave="0" documentId="13_ncr:1_{BE36F8C9-8108-4FCB-B5F5-79B9351D92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2025" sheetId="1" r:id="rId1"/>
  </sheets>
  <definedNames>
    <definedName name="_xlnm.Print_Titles" localSheetId="0">'3-2025'!$1:$1</definedName>
    <definedName name="_xlnm.Print_Area" localSheetId="0">'3-2025'!$A$1:$G$122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99" i="1"/>
  <c r="G87" i="1" l="1"/>
  <c r="G75" i="1" l="1"/>
  <c r="G83" i="1"/>
  <c r="G82" i="1"/>
  <c r="G78" i="1"/>
  <c r="G79" i="1"/>
  <c r="G84" i="1"/>
  <c r="G90" i="1"/>
  <c r="G91" i="1"/>
  <c r="G58" i="1"/>
  <c r="G85" i="1"/>
  <c r="G97" i="1"/>
  <c r="G2" i="1"/>
  <c r="G9" i="1"/>
  <c r="G23" i="1" l="1"/>
  <c r="G30" i="1"/>
  <c r="G65" i="1" l="1"/>
  <c r="G95" i="1" l="1"/>
  <c r="G93" i="1"/>
  <c r="G92" i="1"/>
  <c r="G94" i="1"/>
  <c r="G89" i="1"/>
  <c r="G81" i="1" l="1"/>
  <c r="G72" i="1"/>
  <c r="G88" i="1" l="1"/>
  <c r="G76" i="1" l="1"/>
  <c r="G51" i="1"/>
  <c r="G73" i="1"/>
  <c r="G80" i="1" l="1"/>
  <c r="G77" i="1"/>
  <c r="G86" i="1"/>
  <c r="G96" i="1"/>
  <c r="G16" i="1" l="1"/>
  <c r="G98" i="1" l="1"/>
  <c r="G37" i="1" l="1"/>
  <c r="G44" i="1"/>
  <c r="G99" i="1" l="1"/>
  <c r="G100" i="1" s="1"/>
  <c r="G101" i="1" l="1"/>
</calcChain>
</file>

<file path=xl/sharedStrings.xml><?xml version="1.0" encoding="utf-8"?>
<sst xmlns="http://schemas.openxmlformats.org/spreadsheetml/2006/main" count="114" uniqueCount="88">
  <si>
    <t>visuel</t>
  </si>
  <si>
    <t>millésime</t>
  </si>
  <si>
    <t>pays</t>
  </si>
  <si>
    <t>description</t>
  </si>
  <si>
    <t>prix de vente</t>
  </si>
  <si>
    <t>total</t>
  </si>
  <si>
    <t>A payer:</t>
  </si>
  <si>
    <t>à:</t>
  </si>
  <si>
    <t>Martial Beckrich</t>
  </si>
  <si>
    <t>57915 Woustviller</t>
  </si>
  <si>
    <t>70 rue de Nancy</t>
  </si>
  <si>
    <t>prière de joindre un chèque à l'ordre de PHILAPOSTEL</t>
  </si>
  <si>
    <t>Adresse:</t>
  </si>
  <si>
    <t>Code postal:</t>
  </si>
  <si>
    <t>Adresse mail:</t>
  </si>
  <si>
    <t>Prénom:</t>
  </si>
  <si>
    <t>Téléphone:</t>
  </si>
  <si>
    <t>A:</t>
  </si>
  <si>
    <t>Nom:</t>
  </si>
  <si>
    <t>Association Philapostel:</t>
  </si>
  <si>
    <t>port:</t>
  </si>
  <si>
    <t>total:</t>
  </si>
  <si>
    <t>deuxeuros.philapostel@laposte.net</t>
  </si>
  <si>
    <t xml:space="preserve"> Signature: </t>
  </si>
  <si>
    <t>Emballage et port en lettre suivie:</t>
  </si>
  <si>
    <t>Commune:</t>
  </si>
  <si>
    <r>
      <t xml:space="preserve">nombre souhaité 
</t>
    </r>
    <r>
      <rPr>
        <b/>
        <sz val="10"/>
        <color theme="1"/>
        <rFont val="Montserrat"/>
      </rPr>
      <t>(3 maxi par pièce)</t>
    </r>
  </si>
  <si>
    <t xml:space="preserve"> le : </t>
  </si>
  <si>
    <t xml:space="preserve">N° Adhérent : </t>
  </si>
  <si>
    <t>Si vous n’êtes pas adhérent, vous pouvez profiter de cette offre en ajoutant un second chèque de 10 euros,
nous vous enverrons un bulletin à nous retourner pour pouvoir vous expédier les pièces. Merci.</t>
  </si>
  <si>
    <t>Correspondance: souhaits particuliers, absence programmée…</t>
  </si>
  <si>
    <t>Paiement possible en deux chèques</t>
  </si>
  <si>
    <t>. 3,70€ de 1 à 9 pièces et moins de 50€</t>
  </si>
  <si>
    <t>. 5,50€ pour plus de 9 pièces et moins de 50€</t>
  </si>
  <si>
    <t>. Port en recommandé R2 si plus de 50€ : 10,50€</t>
  </si>
  <si>
    <t>. Port en colissimo (si épaisseur &gt; 3cm) : 17€</t>
  </si>
  <si>
    <t>Lituanie</t>
  </si>
  <si>
    <t>envoi conseillé en colissimo pour une meilleure protection</t>
  </si>
  <si>
    <t>Malte</t>
  </si>
  <si>
    <t>Série 8 pièces, de 1 ct à 2 €, UNC</t>
  </si>
  <si>
    <t>Saint-Marin</t>
  </si>
  <si>
    <t>Envoi sécurisé pour objet de valeur en Colissimo:</t>
  </si>
  <si>
    <r>
      <t xml:space="preserve">Je coche ci-contre  </t>
    </r>
    <r>
      <rPr>
        <sz val="14"/>
        <color rgb="FFED0000"/>
        <rFont val="Montserrat"/>
      </rPr>
      <t>(X):</t>
    </r>
  </si>
  <si>
    <t>Luxembourg</t>
  </si>
  <si>
    <t>Monaco</t>
  </si>
  <si>
    <t>La défense de la Lituanie</t>
  </si>
  <si>
    <t>La petite ville fortifiée de Mdina</t>
  </si>
  <si>
    <t>Le bœuf maltais</t>
  </si>
  <si>
    <t>75e anniversaire de la Déclaration Schuman de mai 1950 qui a conduit à la création de la Communauté Européenne
 du Charbon et de l'Acier</t>
  </si>
  <si>
    <t>Belgique</t>
  </si>
  <si>
    <t>2,50€ Street art, version flamande</t>
  </si>
  <si>
    <t>2,50€ Street art, version française</t>
  </si>
  <si>
    <t xml:space="preserve">2,50€ Ensor en version française </t>
  </si>
  <si>
    <t>2,50€ Ensor en version flamande</t>
  </si>
  <si>
    <t>Andorre</t>
  </si>
  <si>
    <t>coffret BU 8 pièces</t>
  </si>
  <si>
    <t>Italie</t>
  </si>
  <si>
    <t>Finlande</t>
  </si>
  <si>
    <t>France</t>
  </si>
  <si>
    <t>Portugal</t>
  </si>
  <si>
    <t>Autriche</t>
  </si>
  <si>
    <t>20€ anneau d'Einstein</t>
  </si>
  <si>
    <t>2,50€ agence spatiale, version flamande</t>
  </si>
  <si>
    <t>2,50€ agence spatiale, version française</t>
  </si>
  <si>
    <t>Croatie</t>
  </si>
  <si>
    <t>3€ Nacktkiemers (Doridoidea)</t>
  </si>
  <si>
    <t>550e anniversaire de la naissance de Michel-Ange. Michelangelo Buonarroti (Caprese, 6 mars 1475 – Rome, 18 février 1564) était un architecte, sculpteur, peintre et poète, BU</t>
  </si>
  <si>
    <t>Promo: Charlemagne, BU</t>
  </si>
  <si>
    <t>Promo: 10 ans accord monétaire, BU</t>
  </si>
  <si>
    <t>coffret BU 9 pièces (dont 5€ argent orchidée)</t>
  </si>
  <si>
    <t>25€ argent Notre Dame de Paris connectée 
(première pièce française avec NFT)</t>
  </si>
  <si>
    <t>coffret BU 9 pièces (dont 2€ Mdina)</t>
  </si>
  <si>
    <t>Diplomatie, BE</t>
  </si>
  <si>
    <t>Musée du Louvre, BE reverse</t>
  </si>
  <si>
    <t>Le Tour du monde du navire-école Amerigo Vespucci 2023-2025</t>
  </si>
  <si>
    <t>25e anniversaire de l'Ascension au trône
 du Grand-Duc Henri. Il a annoncé sa prochaine abdication le 3 octobre 2025 au profit de son fils Guillaume.</t>
  </si>
  <si>
    <t>Scouts mondiaux et mouvements de jeunesse</t>
  </si>
  <si>
    <t>Vespucci, BE</t>
  </si>
  <si>
    <t>Vespucci, coincard</t>
  </si>
  <si>
    <t>4 coincards des 2 pièces de 2€ commémoratives:
 2 versions normales et 2 versions colorisées</t>
  </si>
  <si>
    <t>2€, 3 cheminées, face nationale, UNC</t>
  </si>
  <si>
    <t>2€, 3 cheminées, face nationale, coincard</t>
  </si>
  <si>
    <t>Diplomatie, coincard BU, version finlandaise</t>
  </si>
  <si>
    <t>Diplomatie, coincard BU, version anglaise</t>
  </si>
  <si>
    <t>Visites d’État finlandaises – Diplomatie et politique étrangère, soulignant le dialogue et la coopération entre les nations</t>
  </si>
  <si>
    <t>Le comté de Carladès, une enclave historique étroitement liée à la Maison Grimaldi, BE. Première pièce d'une nouvelle série de 10 pièces sur les Grimaldi</t>
  </si>
  <si>
    <t>coffret BU 10 pièces (dont 2x 2,50€)</t>
  </si>
  <si>
    <t>Promo: Albert 1er, 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</si>
</sst>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&quot; &quot;#,##0.00&quot; € &quot;;&quot;-&quot;#,##0.00&quot; € &quot;;&quot; -&quot;#&quot; € &quot;;&quot; &quot;@&quot;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Montserrat"/>
    </font>
    <font>
      <b/>
      <sz val="14"/>
      <color theme="1"/>
      <name val="Montserrat"/>
    </font>
    <font>
      <b/>
      <sz val="10"/>
      <color theme="1"/>
      <name val="Montserrat"/>
    </font>
    <font>
      <sz val="11"/>
      <color theme="1"/>
      <name val="Montserrat"/>
    </font>
    <font>
      <u/>
      <sz val="11"/>
      <color theme="10"/>
      <name val="Montserrat"/>
    </font>
    <font>
      <b/>
      <sz val="11"/>
      <color theme="1"/>
      <name val="Montserrat"/>
    </font>
    <font>
      <sz val="12"/>
      <color theme="1"/>
      <name val="Montserrat"/>
    </font>
    <font>
      <sz val="10"/>
      <color theme="1"/>
      <name val="Montserrat"/>
    </font>
    <font>
      <sz val="16"/>
      <color theme="1"/>
      <name val="Montserrat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ED0000"/>
      <name val="Montserrat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18" fillId="0" borderId="0" applyFont="0" applyBorder="0" applyProtection="0"/>
  </cellStyleXfs>
  <cellXfs count="131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44" fontId="0" fillId="0" borderId="0" xfId="1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4" fontId="0" fillId="0" borderId="0" xfId="1" applyFont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4" fontId="7" fillId="0" borderId="0" xfId="1" applyFont="1" applyFill="1" applyAlignment="1" applyProtection="1">
      <protection locked="0"/>
    </xf>
    <xf numFmtId="44" fontId="7" fillId="0" borderId="0" xfId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 indent="8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11" fillId="0" borderId="8" xfId="0" applyFont="1" applyBorder="1" applyAlignment="1" applyProtection="1">
      <alignment horizontal="left"/>
      <protection locked="0"/>
    </xf>
    <xf numFmtId="44" fontId="11" fillId="0" borderId="8" xfId="1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Protection="1">
      <protection locked="0"/>
    </xf>
    <xf numFmtId="0" fontId="11" fillId="0" borderId="11" xfId="0" applyFont="1" applyBorder="1" applyAlignment="1" applyProtection="1">
      <alignment horizontal="left"/>
      <protection locked="0"/>
    </xf>
    <xf numFmtId="44" fontId="11" fillId="0" borderId="10" xfId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7" fillId="0" borderId="0" xfId="1" applyFont="1" applyFill="1" applyBorder="1" applyAlignment="1" applyProtection="1">
      <alignment vertical="center"/>
      <protection locked="0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right" vertical="center"/>
      <protection locked="0"/>
    </xf>
    <xf numFmtId="44" fontId="12" fillId="0" borderId="0" xfId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7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2" fillId="0" borderId="17" xfId="1" applyNumberFormat="1" applyFont="1" applyFill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44" fontId="10" fillId="0" borderId="0" xfId="1" applyFont="1" applyFill="1" applyBorder="1" applyAlignment="1" applyProtection="1">
      <alignment horizontal="left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left"/>
      <protection locked="0"/>
    </xf>
    <xf numFmtId="44" fontId="12" fillId="0" borderId="19" xfId="1" applyFont="1" applyFill="1" applyBorder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4" fontId="4" fillId="0" borderId="0" xfId="1" applyFont="1" applyFill="1" applyBorder="1" applyAlignment="1" applyProtection="1">
      <alignment vertical="center"/>
      <protection locked="0"/>
    </xf>
    <xf numFmtId="0" fontId="4" fillId="0" borderId="25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44" fontId="4" fillId="0" borderId="0" xfId="1" applyFont="1" applyFill="1" applyBorder="1" applyAlignment="1" applyProtection="1">
      <alignment horizontal="left" vertical="center"/>
      <protection locked="0"/>
    </xf>
    <xf numFmtId="44" fontId="4" fillId="0" borderId="25" xfId="1" applyFont="1" applyFill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right" vertical="center"/>
      <protection locked="0"/>
    </xf>
    <xf numFmtId="164" fontId="16" fillId="0" borderId="27" xfId="2" applyNumberFormat="1" applyFont="1" applyBorder="1" applyAlignment="1" applyProtection="1">
      <alignment horizontal="left" vertical="center"/>
      <protection locked="0"/>
    </xf>
    <xf numFmtId="164" fontId="4" fillId="0" borderId="27" xfId="0" applyNumberFormat="1" applyFont="1" applyBorder="1" applyAlignment="1" applyProtection="1">
      <alignment horizontal="left" vertical="center"/>
      <protection locked="0"/>
    </xf>
    <xf numFmtId="44" fontId="4" fillId="0" borderId="27" xfId="1" applyFont="1" applyFill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44" fontId="4" fillId="0" borderId="0" xfId="1" applyFont="1" applyBorder="1" applyAlignment="1" applyProtection="1">
      <alignment horizontal="center" vertical="center"/>
    </xf>
    <xf numFmtId="44" fontId="4" fillId="0" borderId="0" xfId="1" applyFont="1" applyFill="1" applyAlignment="1" applyProtection="1"/>
    <xf numFmtId="0" fontId="5" fillId="0" borderId="0" xfId="0" applyFont="1" applyAlignment="1">
      <alignment horizontal="right" vertical="center"/>
    </xf>
    <xf numFmtId="44" fontId="5" fillId="0" borderId="1" xfId="1" applyFont="1" applyBorder="1" applyAlignment="1" applyProtection="1">
      <alignment horizontal="center" vertical="center"/>
    </xf>
    <xf numFmtId="44" fontId="5" fillId="0" borderId="1" xfId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44" fontId="4" fillId="0" borderId="1" xfId="1" applyFont="1" applyBorder="1" applyAlignment="1" applyProtection="1">
      <alignment horizontal="center" vertical="center"/>
    </xf>
    <xf numFmtId="44" fontId="12" fillId="0" borderId="1" xfId="1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4" fontId="4" fillId="0" borderId="1" xfId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44" fontId="12" fillId="0" borderId="2" xfId="1" applyFont="1" applyBorder="1" applyAlignment="1" applyProtection="1">
      <alignment horizontal="center" vertical="center"/>
    </xf>
    <xf numFmtId="44" fontId="12" fillId="0" borderId="3" xfId="1" applyFont="1" applyBorder="1" applyAlignment="1" applyProtection="1">
      <alignment horizontal="center" vertical="center"/>
    </xf>
    <xf numFmtId="44" fontId="12" fillId="0" borderId="4" xfId="1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44" fontId="4" fillId="0" borderId="1" xfId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44" fontId="12" fillId="0" borderId="1" xfId="1" applyFont="1" applyBorder="1" applyAlignment="1" applyProtection="1">
      <alignment vertical="center"/>
    </xf>
    <xf numFmtId="0" fontId="12" fillId="0" borderId="1" xfId="0" applyFont="1" applyBorder="1" applyAlignment="1">
      <alignment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44" fontId="4" fillId="0" borderId="2" xfId="1" applyFont="1" applyBorder="1" applyAlignment="1" applyProtection="1">
      <alignment horizontal="center" vertical="center"/>
    </xf>
    <xf numFmtId="44" fontId="4" fillId="0" borderId="3" xfId="1" applyFont="1" applyBorder="1" applyAlignment="1" applyProtection="1">
      <alignment horizontal="center" vertical="center"/>
    </xf>
    <xf numFmtId="44" fontId="4" fillId="0" borderId="4" xfId="1" applyFont="1" applyBorder="1" applyAlignment="1" applyProtection="1">
      <alignment horizontal="center" vertical="center"/>
    </xf>
    <xf numFmtId="0" fontId="12" fillId="0" borderId="2" xfId="0" quotePrefix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64" fontId="14" fillId="0" borderId="0" xfId="2" applyNumberFormat="1" applyFont="1" applyAlignment="1" applyProtection="1">
      <alignment horizontal="left" vertical="center"/>
      <protection locked="0"/>
    </xf>
    <xf numFmtId="164" fontId="12" fillId="0" borderId="0" xfId="0" applyNumberFormat="1" applyFont="1" applyAlignment="1" applyProtection="1">
      <alignment horizontal="left" vertical="center"/>
      <protection locked="0"/>
    </xf>
    <xf numFmtId="44" fontId="12" fillId="0" borderId="0" xfId="1" applyFont="1" applyFill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44" fontId="12" fillId="0" borderId="0" xfId="1" applyFont="1" applyFill="1" applyBorder="1" applyAlignment="1" applyProtection="1">
      <alignment horizontal="center"/>
      <protection locked="0"/>
    </xf>
    <xf numFmtId="44" fontId="12" fillId="0" borderId="17" xfId="1" applyFont="1" applyFill="1" applyBorder="1" applyAlignment="1" applyProtection="1">
      <alignment horizontal="center"/>
      <protection locked="0"/>
    </xf>
    <xf numFmtId="44" fontId="12" fillId="0" borderId="19" xfId="1" applyFont="1" applyFill="1" applyBorder="1" applyAlignment="1" applyProtection="1">
      <alignment horizontal="center"/>
      <protection locked="0"/>
    </xf>
    <xf numFmtId="44" fontId="12" fillId="0" borderId="20" xfId="1" applyFont="1" applyFill="1" applyBorder="1" applyAlignment="1" applyProtection="1">
      <alignment horizontal="center"/>
      <protection locked="0"/>
    </xf>
    <xf numFmtId="44" fontId="12" fillId="0" borderId="0" xfId="1" applyFont="1" applyFill="1" applyBorder="1" applyAlignment="1" applyProtection="1">
      <alignment horizontal="left" vertical="center"/>
      <protection locked="0"/>
    </xf>
    <xf numFmtId="44" fontId="12" fillId="0" borderId="17" xfId="1" applyFont="1" applyFill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4">
    <cellStyle name="Excel Built-in Currency" xfId="3" xr:uid="{00000000-0005-0000-0000-000000000000}"/>
    <cellStyle name="Lien hypertexte" xfId="2" builtinId="8"/>
    <cellStyle name="Monétaire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gif"/><Relationship Id="rId4" Type="http://schemas.openxmlformats.org/officeDocument/2006/relationships/image" Target="../media/image4.jpeg"/><Relationship Id="rId9" Type="http://schemas.openxmlformats.org/officeDocument/2006/relationships/image" Target="../media/image9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101</xdr:row>
      <xdr:rowOff>0</xdr:rowOff>
    </xdr:from>
    <xdr:to>
      <xdr:col>7</xdr:col>
      <xdr:colOff>304800</xdr:colOff>
      <xdr:row>101</xdr:row>
      <xdr:rowOff>303002</xdr:rowOff>
    </xdr:to>
    <xdr:sp macro="" textlink="">
      <xdr:nvSpPr>
        <xdr:cNvPr id="10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8391525" y="1156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802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802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802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91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91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91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2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7153275" y="748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2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153275" y="748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101</xdr:row>
      <xdr:rowOff>0</xdr:rowOff>
    </xdr:from>
    <xdr:to>
      <xdr:col>7</xdr:col>
      <xdr:colOff>304800</xdr:colOff>
      <xdr:row>101</xdr:row>
      <xdr:rowOff>217278</xdr:rowOff>
    </xdr:to>
    <xdr:sp macro="" textlink="">
      <xdr:nvSpPr>
        <xdr:cNvPr id="3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7</xdr:col>
      <xdr:colOff>304800</xdr:colOff>
      <xdr:row>101</xdr:row>
      <xdr:rowOff>217278</xdr:rowOff>
    </xdr:to>
    <xdr:sp macro="" textlink="">
      <xdr:nvSpPr>
        <xdr:cNvPr id="4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7</xdr:col>
      <xdr:colOff>304800</xdr:colOff>
      <xdr:row>16</xdr:row>
      <xdr:rowOff>114300</xdr:rowOff>
    </xdr:to>
    <xdr:sp macro="" textlink="">
      <xdr:nvSpPr>
        <xdr:cNvPr id="5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481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304800</xdr:colOff>
      <xdr:row>16</xdr:row>
      <xdr:rowOff>114300</xdr:rowOff>
    </xdr:to>
    <xdr:sp macro="" textlink="">
      <xdr:nvSpPr>
        <xdr:cNvPr id="6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481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5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1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12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1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13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13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15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15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12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217278"/>
    <xdr:sp macro="" textlink="">
      <xdr:nvSpPr>
        <xdr:cNvPr id="12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0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3003"/>
    <xdr:sp macro="" textlink="">
      <xdr:nvSpPr>
        <xdr:cNvPr id="16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3003"/>
    <xdr:sp macro="" textlink="">
      <xdr:nvSpPr>
        <xdr:cNvPr id="17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101</xdr:row>
      <xdr:rowOff>0</xdr:rowOff>
    </xdr:from>
    <xdr:ext cx="304800" cy="304800"/>
    <xdr:sp macro="" textlink="">
      <xdr:nvSpPr>
        <xdr:cNvPr id="1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9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9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20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20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22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22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2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23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23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25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303003"/>
    <xdr:sp macro="" textlink="">
      <xdr:nvSpPr>
        <xdr:cNvPr id="25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6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8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2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2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27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27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28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28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2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29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29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1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1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2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2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3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3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5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5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6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6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7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217278"/>
    <xdr:sp macro="" textlink="">
      <xdr:nvSpPr>
        <xdr:cNvPr id="37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38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39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3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4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4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04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04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40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40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3003"/>
    <xdr:sp macro="" textlink="">
      <xdr:nvSpPr>
        <xdr:cNvPr id="40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3003"/>
    <xdr:sp macro="" textlink="">
      <xdr:nvSpPr>
        <xdr:cNvPr id="40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4800"/>
    <xdr:sp macro="" textlink="">
      <xdr:nvSpPr>
        <xdr:cNvPr id="4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1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1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3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3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4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4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6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6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7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4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4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6955047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71</xdr:row>
      <xdr:rowOff>0</xdr:rowOff>
    </xdr:from>
    <xdr:ext cx="304800" cy="303003"/>
    <xdr:sp macro="" textlink="">
      <xdr:nvSpPr>
        <xdr:cNvPr id="5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46187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04800" cy="303003"/>
    <xdr:sp macro="" textlink="">
      <xdr:nvSpPr>
        <xdr:cNvPr id="4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4690613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15</xdr:row>
      <xdr:rowOff>0</xdr:rowOff>
    </xdr:from>
    <xdr:ext cx="304800" cy="303003"/>
    <xdr:sp macro="" textlink="">
      <xdr:nvSpPr>
        <xdr:cNvPr id="4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46187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1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02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04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05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4800"/>
    <xdr:sp macro="" textlink="">
      <xdr:nvSpPr>
        <xdr:cNvPr id="10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75</xdr:row>
      <xdr:rowOff>0</xdr:rowOff>
    </xdr:from>
    <xdr:ext cx="304800" cy="303003"/>
    <xdr:sp macro="" textlink="">
      <xdr:nvSpPr>
        <xdr:cNvPr id="107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999226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75</xdr:row>
      <xdr:rowOff>0</xdr:rowOff>
    </xdr:from>
    <xdr:ext cx="304800" cy="303003"/>
    <xdr:sp macro="" textlink="">
      <xdr:nvSpPr>
        <xdr:cNvPr id="107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99203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07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07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0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0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2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25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08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0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1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1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1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1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1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2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2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4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4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5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5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6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6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6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8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8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9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19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1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20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20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21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22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2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3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3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4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4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4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5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5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6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6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6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7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7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2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2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464693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71</xdr:row>
      <xdr:rowOff>0</xdr:rowOff>
    </xdr:from>
    <xdr:ext cx="304800" cy="303003"/>
    <xdr:sp macro="" textlink="">
      <xdr:nvSpPr>
        <xdr:cNvPr id="12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1457504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4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48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48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4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50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50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5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5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5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5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5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5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5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5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5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28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29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2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0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0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0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0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1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1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3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3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4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4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5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3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3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40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217278"/>
    <xdr:sp macro="" textlink="">
      <xdr:nvSpPr>
        <xdr:cNvPr id="141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3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3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4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4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5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5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6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6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4800"/>
    <xdr:sp macro="" textlink="">
      <xdr:nvSpPr>
        <xdr:cNvPr id="14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303003"/>
    <xdr:sp macro="" textlink="">
      <xdr:nvSpPr>
        <xdr:cNvPr id="147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72</xdr:row>
      <xdr:rowOff>0</xdr:rowOff>
    </xdr:from>
    <xdr:ext cx="304800" cy="303003"/>
    <xdr:sp macro="" textlink="">
      <xdr:nvSpPr>
        <xdr:cNvPr id="147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50</xdr:row>
      <xdr:rowOff>0</xdr:rowOff>
    </xdr:from>
    <xdr:ext cx="304800" cy="303003"/>
    <xdr:sp macro="" textlink="">
      <xdr:nvSpPr>
        <xdr:cNvPr id="147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4942217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50</xdr:row>
      <xdr:rowOff>0</xdr:rowOff>
    </xdr:from>
    <xdr:ext cx="304800" cy="303003"/>
    <xdr:sp macro="" textlink="">
      <xdr:nvSpPr>
        <xdr:cNvPr id="147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4942217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96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96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98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98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99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99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9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00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00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2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02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0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0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49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49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4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0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0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1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1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3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3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4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4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6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6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7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8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5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59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59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5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0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0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2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2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2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2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3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3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4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71</xdr:row>
      <xdr:rowOff>0</xdr:rowOff>
    </xdr:from>
    <xdr:ext cx="304800" cy="303003"/>
    <xdr:sp macro="" textlink="">
      <xdr:nvSpPr>
        <xdr:cNvPr id="165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1245223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5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5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6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6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6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7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7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8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69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6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0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0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0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0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1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1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3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3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4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4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5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7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7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80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217278"/>
    <xdr:sp macro="" textlink="">
      <xdr:nvSpPr>
        <xdr:cNvPr id="181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3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3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4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4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5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5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6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6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4800"/>
    <xdr:sp macro="" textlink="">
      <xdr:nvSpPr>
        <xdr:cNvPr id="18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304800" cy="303003"/>
    <xdr:sp macro="" textlink="">
      <xdr:nvSpPr>
        <xdr:cNvPr id="187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71</xdr:row>
      <xdr:rowOff>0</xdr:rowOff>
    </xdr:from>
    <xdr:ext cx="304800" cy="303003"/>
    <xdr:sp macro="" textlink="">
      <xdr:nvSpPr>
        <xdr:cNvPr id="187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1245223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8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8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8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8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9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91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91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92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209454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1</xdr:row>
      <xdr:rowOff>0</xdr:rowOff>
    </xdr:from>
    <xdr:ext cx="304800" cy="303003"/>
    <xdr:sp macro="" textlink="">
      <xdr:nvSpPr>
        <xdr:cNvPr id="19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>
          <a:spLocks noChangeAspect="1" noChangeArrowheads="1"/>
        </xdr:cNvSpPr>
      </xdr:nvSpPr>
      <xdr:spPr bwMode="auto">
        <a:xfrm>
          <a:off x="12566530" y="2087125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1935" name="Image 193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1936" name="Image 193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64</xdr:row>
      <xdr:rowOff>0</xdr:rowOff>
    </xdr:from>
    <xdr:ext cx="304800" cy="303003"/>
    <xdr:sp macro="" textlink="">
      <xdr:nvSpPr>
        <xdr:cNvPr id="188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8743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64</xdr:row>
      <xdr:rowOff>0</xdr:rowOff>
    </xdr:from>
    <xdr:ext cx="304800" cy="303003"/>
    <xdr:sp macro="" textlink="">
      <xdr:nvSpPr>
        <xdr:cNvPr id="188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8743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333375</xdr:colOff>
      <xdr:row>36</xdr:row>
      <xdr:rowOff>85724</xdr:rowOff>
    </xdr:from>
    <xdr:to>
      <xdr:col>0</xdr:col>
      <xdr:colOff>1543050</xdr:colOff>
      <xdr:row>42</xdr:row>
      <xdr:rowOff>152399</xdr:rowOff>
    </xdr:to>
    <xdr:pic>
      <xdr:nvPicPr>
        <xdr:cNvPr id="1879" name="Image 1878" descr="2 euro commémorative 2025 Malte dédiée à la petite ville fortifiée de Mdina.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7658099"/>
          <a:ext cx="12096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43</xdr:row>
      <xdr:rowOff>47625</xdr:rowOff>
    </xdr:from>
    <xdr:to>
      <xdr:col>0</xdr:col>
      <xdr:colOff>1562100</xdr:colOff>
      <xdr:row>49</xdr:row>
      <xdr:rowOff>133350</xdr:rowOff>
    </xdr:to>
    <xdr:pic>
      <xdr:nvPicPr>
        <xdr:cNvPr id="1880" name="Image 1879" descr="2 euro commémorative 2025 Malte dédiée au bœuf maltais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963025"/>
          <a:ext cx="12287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64</xdr:row>
      <xdr:rowOff>57150</xdr:rowOff>
    </xdr:from>
    <xdr:to>
      <xdr:col>0</xdr:col>
      <xdr:colOff>1609725</xdr:colOff>
      <xdr:row>70</xdr:row>
      <xdr:rowOff>161925</xdr:rowOff>
    </xdr:to>
    <xdr:pic>
      <xdr:nvPicPr>
        <xdr:cNvPr id="1883" name="Image 1882" descr="2 euro commémorative 2025 Saint-Marin pour les 550e anniversaire de la naissance de Michel-Ange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001625"/>
          <a:ext cx="124777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88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2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3003"/>
    <xdr:sp macro="" textlink="">
      <xdr:nvSpPr>
        <xdr:cNvPr id="193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3003"/>
    <xdr:sp macro="" textlink="">
      <xdr:nvSpPr>
        <xdr:cNvPr id="193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4800"/>
    <xdr:sp macro="" textlink="">
      <xdr:nvSpPr>
        <xdr:cNvPr id="19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29</xdr:row>
      <xdr:rowOff>0</xdr:rowOff>
    </xdr:from>
    <xdr:ext cx="304800" cy="303003"/>
    <xdr:sp macro="" textlink="">
      <xdr:nvSpPr>
        <xdr:cNvPr id="194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29</xdr:row>
      <xdr:rowOff>0</xdr:rowOff>
    </xdr:from>
    <xdr:ext cx="304800" cy="303003"/>
    <xdr:sp macro="" textlink="">
      <xdr:nvSpPr>
        <xdr:cNvPr id="195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3324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5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5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3003"/>
    <xdr:sp macro="" textlink="">
      <xdr:nvSpPr>
        <xdr:cNvPr id="195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3003"/>
    <xdr:sp macro="" textlink="">
      <xdr:nvSpPr>
        <xdr:cNvPr id="195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4800"/>
    <xdr:sp macro="" textlink="">
      <xdr:nvSpPr>
        <xdr:cNvPr id="19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303003"/>
    <xdr:sp macro="" textlink="">
      <xdr:nvSpPr>
        <xdr:cNvPr id="196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22</xdr:row>
      <xdr:rowOff>0</xdr:rowOff>
    </xdr:from>
    <xdr:ext cx="304800" cy="303003"/>
    <xdr:sp macro="" textlink="">
      <xdr:nvSpPr>
        <xdr:cNvPr id="196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5991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295276</xdr:colOff>
      <xdr:row>22</xdr:row>
      <xdr:rowOff>57150</xdr:rowOff>
    </xdr:from>
    <xdr:to>
      <xdr:col>0</xdr:col>
      <xdr:colOff>1543052</xdr:colOff>
      <xdr:row>28</xdr:row>
      <xdr:rowOff>161926</xdr:rowOff>
    </xdr:to>
    <xdr:pic>
      <xdr:nvPicPr>
        <xdr:cNvPr id="1970" name="Image 1969" descr="2 euro commémorative 2025 Luxembourg pour le 25e anniversaire de l'Ascension au trône du Grand-Duc Henri 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4962525"/>
          <a:ext cx="1247776" cy="124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29</xdr:row>
      <xdr:rowOff>66675</xdr:rowOff>
    </xdr:from>
    <xdr:to>
      <xdr:col>0</xdr:col>
      <xdr:colOff>1562100</xdr:colOff>
      <xdr:row>35</xdr:row>
      <xdr:rowOff>180975</xdr:rowOff>
    </xdr:to>
    <xdr:pic>
      <xdr:nvPicPr>
        <xdr:cNvPr id="1971" name="Image 1970" descr="2 euro commémorative 2025 Luxembourg pour le 75e anniversaire de la Déclaration Schuman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05550"/>
          <a:ext cx="12573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88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2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3003"/>
    <xdr:sp macro="" textlink="">
      <xdr:nvSpPr>
        <xdr:cNvPr id="192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3003"/>
    <xdr:sp macro="" textlink="">
      <xdr:nvSpPr>
        <xdr:cNvPr id="193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4800"/>
    <xdr:sp macro="" textlink="">
      <xdr:nvSpPr>
        <xdr:cNvPr id="19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03003"/>
    <xdr:sp macro="" textlink="">
      <xdr:nvSpPr>
        <xdr:cNvPr id="197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8</xdr:row>
      <xdr:rowOff>0</xdr:rowOff>
    </xdr:from>
    <xdr:ext cx="304800" cy="303003"/>
    <xdr:sp macro="" textlink="">
      <xdr:nvSpPr>
        <xdr:cNvPr id="197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9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9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19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19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1</xdr:row>
      <xdr:rowOff>0</xdr:rowOff>
    </xdr:from>
    <xdr:ext cx="304800" cy="303003"/>
    <xdr:sp macro="" textlink="">
      <xdr:nvSpPr>
        <xdr:cNvPr id="19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304800" cy="303003"/>
    <xdr:sp macro="" textlink="">
      <xdr:nvSpPr>
        <xdr:cNvPr id="199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54209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57</xdr:row>
      <xdr:rowOff>0</xdr:rowOff>
    </xdr:from>
    <xdr:ext cx="304800" cy="303003"/>
    <xdr:sp macro="" textlink="">
      <xdr:nvSpPr>
        <xdr:cNvPr id="199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54209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00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00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01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01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02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02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03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04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4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5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5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05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05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6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06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06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08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08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09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09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0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0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0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2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2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3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3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4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4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5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217278"/>
    <xdr:sp macro="" textlink="">
      <xdr:nvSpPr>
        <xdr:cNvPr id="216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6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6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17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17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18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18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1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19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19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20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20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21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21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2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2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4800"/>
    <xdr:sp macro="" textlink="">
      <xdr:nvSpPr>
        <xdr:cNvPr id="22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303003"/>
    <xdr:sp macro="" textlink="">
      <xdr:nvSpPr>
        <xdr:cNvPr id="222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74</xdr:row>
      <xdr:rowOff>0</xdr:rowOff>
    </xdr:from>
    <xdr:ext cx="304800" cy="303003"/>
    <xdr:sp macro="" textlink="">
      <xdr:nvSpPr>
        <xdr:cNvPr id="222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>
          <a:spLocks noChangeAspect="1" noChangeArrowheads="1"/>
        </xdr:cNvSpPr>
      </xdr:nvSpPr>
      <xdr:spPr bwMode="auto">
        <a:xfrm>
          <a:off x="1272845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304801</xdr:colOff>
      <xdr:row>1</xdr:row>
      <xdr:rowOff>47626</xdr:rowOff>
    </xdr:from>
    <xdr:to>
      <xdr:col>0</xdr:col>
      <xdr:colOff>1543051</xdr:colOff>
      <xdr:row>7</xdr:row>
      <xdr:rowOff>142876</xdr:rowOff>
    </xdr:to>
    <xdr:pic>
      <xdr:nvPicPr>
        <xdr:cNvPr id="1980" name="Image 1979" descr="2 euro commémorative 2025 Finlande - Visites d’État finlandaises – Diplomatie et politique étrangère.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952501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8</xdr:row>
      <xdr:rowOff>57150</xdr:rowOff>
    </xdr:from>
    <xdr:to>
      <xdr:col>0</xdr:col>
      <xdr:colOff>1504950</xdr:colOff>
      <xdr:row>14</xdr:row>
      <xdr:rowOff>114300</xdr:rowOff>
    </xdr:to>
    <xdr:pic>
      <xdr:nvPicPr>
        <xdr:cNvPr id="2000" name="Image 1999" descr="2 euro commémorative 2025 Italie pour le Tour du monde du navire-école Amerigo Vespucci 2023-2025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95525"/>
          <a:ext cx="12001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50</xdr:row>
      <xdr:rowOff>66676</xdr:rowOff>
    </xdr:from>
    <xdr:to>
      <xdr:col>0</xdr:col>
      <xdr:colOff>1549933</xdr:colOff>
      <xdr:row>56</xdr:row>
      <xdr:rowOff>152400</xdr:rowOff>
    </xdr:to>
    <xdr:pic>
      <xdr:nvPicPr>
        <xdr:cNvPr id="2228" name="Image 2227" descr="https://philapostel.net/ppo/img/numis/monnaie/E647.gif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325101"/>
          <a:ext cx="1216558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15</xdr:row>
      <xdr:rowOff>38100</xdr:rowOff>
    </xdr:from>
    <xdr:to>
      <xdr:col>0</xdr:col>
      <xdr:colOff>1504950</xdr:colOff>
      <xdr:row>21</xdr:row>
      <xdr:rowOff>133350</xdr:rowOff>
    </xdr:to>
    <xdr:pic>
      <xdr:nvPicPr>
        <xdr:cNvPr id="2229" name="Image 2228" descr="https://philapostel.net/ppo/img/numis/monnaie/E615.gif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609975"/>
          <a:ext cx="123825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57</xdr:row>
      <xdr:rowOff>38100</xdr:rowOff>
    </xdr:from>
    <xdr:to>
      <xdr:col>0</xdr:col>
      <xdr:colOff>1571625</xdr:colOff>
      <xdr:row>63</xdr:row>
      <xdr:rowOff>161925</xdr:rowOff>
    </xdr:to>
    <xdr:pic>
      <xdr:nvPicPr>
        <xdr:cNvPr id="2230" name="Image 2229" descr="2 euro commémorative 2025 Portugal dédiée aux Scouts mondiaux et mouvements de jeunesse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639550"/>
          <a:ext cx="12668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137"/>
  <sheetViews>
    <sheetView tabSelected="1" zoomScaleNormal="100" workbookViewId="0">
      <pane ySplit="1" topLeftCell="A2" activePane="bottomLeft" state="frozen"/>
      <selection pane="bottomLeft" activeCell="D95" sqref="D95"/>
    </sheetView>
  </sheetViews>
  <sheetFormatPr baseColWidth="10" defaultRowHeight="15" x14ac:dyDescent="0.25"/>
  <cols>
    <col min="1" max="1" width="29" style="5" customWidth="1"/>
    <col min="2" max="2" width="15.28515625" style="5" customWidth="1"/>
    <col min="3" max="3" width="20.28515625" style="70" customWidth="1"/>
    <col min="4" max="4" width="71.5703125" style="70" customWidth="1"/>
    <col min="5" max="5" width="18.140625" style="15" customWidth="1"/>
    <col min="6" max="6" width="14.28515625" style="5" customWidth="1"/>
    <col min="7" max="7" width="20.7109375" style="2" customWidth="1"/>
    <col min="8" max="16384" width="11.42578125" style="5"/>
  </cols>
  <sheetData>
    <row r="1" spans="1:9" s="4" customFormat="1" ht="71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76" t="s">
        <v>4</v>
      </c>
      <c r="F1" s="3" t="s">
        <v>26</v>
      </c>
      <c r="G1" s="76" t="s">
        <v>5</v>
      </c>
    </row>
    <row r="2" spans="1:9" ht="15" customHeight="1" x14ac:dyDescent="0.25">
      <c r="A2" s="101"/>
      <c r="B2" s="88">
        <v>2025</v>
      </c>
      <c r="C2" s="88" t="s">
        <v>57</v>
      </c>
      <c r="D2" s="91" t="s">
        <v>84</v>
      </c>
      <c r="E2" s="104">
        <v>9.4</v>
      </c>
      <c r="F2" s="97"/>
      <c r="G2" s="100">
        <f>F2*E2</f>
        <v>0</v>
      </c>
      <c r="I2"/>
    </row>
    <row r="3" spans="1:9" ht="15" customHeight="1" x14ac:dyDescent="0.25">
      <c r="A3" s="102"/>
      <c r="B3" s="89"/>
      <c r="C3" s="89"/>
      <c r="D3" s="92"/>
      <c r="E3" s="105"/>
      <c r="F3" s="98"/>
      <c r="G3" s="100"/>
      <c r="I3"/>
    </row>
    <row r="4" spans="1:9" ht="15" customHeight="1" x14ac:dyDescent="0.25">
      <c r="A4" s="102"/>
      <c r="B4" s="89"/>
      <c r="C4" s="89"/>
      <c r="D4" s="92"/>
      <c r="E4" s="105"/>
      <c r="F4" s="98"/>
      <c r="G4" s="100"/>
      <c r="I4"/>
    </row>
    <row r="5" spans="1:9" ht="15" customHeight="1" x14ac:dyDescent="0.25">
      <c r="A5" s="102"/>
      <c r="B5" s="89"/>
      <c r="C5" s="89"/>
      <c r="D5" s="92"/>
      <c r="E5" s="105"/>
      <c r="F5" s="98"/>
      <c r="G5" s="100"/>
      <c r="I5"/>
    </row>
    <row r="6" spans="1:9" ht="15" customHeight="1" x14ac:dyDescent="0.25">
      <c r="A6" s="102"/>
      <c r="B6" s="89"/>
      <c r="C6" s="89"/>
      <c r="D6" s="92"/>
      <c r="E6" s="105"/>
      <c r="F6" s="98"/>
      <c r="G6" s="100"/>
    </row>
    <row r="7" spans="1:9" ht="15" customHeight="1" x14ac:dyDescent="0.25">
      <c r="A7" s="102"/>
      <c r="B7" s="89"/>
      <c r="C7" s="89"/>
      <c r="D7" s="92"/>
      <c r="E7" s="105"/>
      <c r="F7" s="98"/>
      <c r="G7" s="100"/>
    </row>
    <row r="8" spans="1:9" ht="15" customHeight="1" x14ac:dyDescent="0.25">
      <c r="A8" s="103"/>
      <c r="B8" s="90"/>
      <c r="C8" s="90"/>
      <c r="D8" s="93"/>
      <c r="E8" s="105"/>
      <c r="F8" s="99"/>
      <c r="G8" s="100"/>
    </row>
    <row r="9" spans="1:9" ht="15" customHeight="1" x14ac:dyDescent="0.25">
      <c r="A9" s="101"/>
      <c r="B9" s="88">
        <v>2025</v>
      </c>
      <c r="C9" s="88" t="s">
        <v>56</v>
      </c>
      <c r="D9" s="91" t="s">
        <v>74</v>
      </c>
      <c r="E9" s="104">
        <v>3.1</v>
      </c>
      <c r="F9" s="97"/>
      <c r="G9" s="100">
        <f>F9*E9</f>
        <v>0</v>
      </c>
      <c r="I9"/>
    </row>
    <row r="10" spans="1:9" ht="15" customHeight="1" x14ac:dyDescent="0.25">
      <c r="A10" s="102"/>
      <c r="B10" s="89"/>
      <c r="C10" s="89"/>
      <c r="D10" s="92"/>
      <c r="E10" s="105"/>
      <c r="F10" s="98"/>
      <c r="G10" s="100"/>
      <c r="I10"/>
    </row>
    <row r="11" spans="1:9" ht="15" customHeight="1" x14ac:dyDescent="0.25">
      <c r="A11" s="102"/>
      <c r="B11" s="89"/>
      <c r="C11" s="89"/>
      <c r="D11" s="92"/>
      <c r="E11" s="105"/>
      <c r="F11" s="98"/>
      <c r="G11" s="100"/>
      <c r="I11"/>
    </row>
    <row r="12" spans="1:9" ht="15" customHeight="1" x14ac:dyDescent="0.25">
      <c r="A12" s="102"/>
      <c r="B12" s="89"/>
      <c r="C12" s="89"/>
      <c r="D12" s="92"/>
      <c r="E12" s="105"/>
      <c r="F12" s="98"/>
      <c r="G12" s="100"/>
      <c r="I12"/>
    </row>
    <row r="13" spans="1:9" ht="15" customHeight="1" x14ac:dyDescent="0.25">
      <c r="A13" s="102"/>
      <c r="B13" s="89"/>
      <c r="C13" s="89"/>
      <c r="D13" s="92"/>
      <c r="E13" s="105"/>
      <c r="F13" s="98"/>
      <c r="G13" s="100"/>
    </row>
    <row r="14" spans="1:9" ht="15" customHeight="1" x14ac:dyDescent="0.25">
      <c r="A14" s="102"/>
      <c r="B14" s="89"/>
      <c r="C14" s="89"/>
      <c r="D14" s="92"/>
      <c r="E14" s="105"/>
      <c r="F14" s="98"/>
      <c r="G14" s="100"/>
    </row>
    <row r="15" spans="1:9" ht="15" customHeight="1" x14ac:dyDescent="0.25">
      <c r="A15" s="103"/>
      <c r="B15" s="90"/>
      <c r="C15" s="90"/>
      <c r="D15" s="93"/>
      <c r="E15" s="105"/>
      <c r="F15" s="99"/>
      <c r="G15" s="100"/>
    </row>
    <row r="16" spans="1:9" ht="15" customHeight="1" x14ac:dyDescent="0.25">
      <c r="A16" s="101"/>
      <c r="B16" s="88">
        <v>2025</v>
      </c>
      <c r="C16" s="88" t="s">
        <v>36</v>
      </c>
      <c r="D16" s="91" t="s">
        <v>45</v>
      </c>
      <c r="E16" s="104">
        <v>2.99</v>
      </c>
      <c r="F16" s="97"/>
      <c r="G16" s="100">
        <f>F16*E16</f>
        <v>0</v>
      </c>
      <c r="I16"/>
    </row>
    <row r="17" spans="1:9" ht="15" customHeight="1" x14ac:dyDescent="0.25">
      <c r="A17" s="102"/>
      <c r="B17" s="89"/>
      <c r="C17" s="89"/>
      <c r="D17" s="92"/>
      <c r="E17" s="105"/>
      <c r="F17" s="98"/>
      <c r="G17" s="100"/>
      <c r="I17"/>
    </row>
    <row r="18" spans="1:9" ht="15" customHeight="1" x14ac:dyDescent="0.25">
      <c r="A18" s="102"/>
      <c r="B18" s="89"/>
      <c r="C18" s="89"/>
      <c r="D18" s="92"/>
      <c r="E18" s="105"/>
      <c r="F18" s="98"/>
      <c r="G18" s="100"/>
      <c r="I18"/>
    </row>
    <row r="19" spans="1:9" ht="15" customHeight="1" x14ac:dyDescent="0.25">
      <c r="A19" s="102"/>
      <c r="B19" s="89"/>
      <c r="C19" s="89"/>
      <c r="D19" s="92"/>
      <c r="E19" s="105"/>
      <c r="F19" s="98"/>
      <c r="G19" s="100"/>
      <c r="I19"/>
    </row>
    <row r="20" spans="1:9" ht="15" customHeight="1" x14ac:dyDescent="0.25">
      <c r="A20" s="102"/>
      <c r="B20" s="89"/>
      <c r="C20" s="89"/>
      <c r="D20" s="92"/>
      <c r="E20" s="105"/>
      <c r="F20" s="98"/>
      <c r="G20" s="100"/>
    </row>
    <row r="21" spans="1:9" ht="15" customHeight="1" x14ac:dyDescent="0.25">
      <c r="A21" s="102"/>
      <c r="B21" s="89"/>
      <c r="C21" s="89"/>
      <c r="D21" s="92"/>
      <c r="E21" s="105"/>
      <c r="F21" s="98"/>
      <c r="G21" s="100"/>
    </row>
    <row r="22" spans="1:9" ht="15" customHeight="1" x14ac:dyDescent="0.25">
      <c r="A22" s="103"/>
      <c r="B22" s="90"/>
      <c r="C22" s="90"/>
      <c r="D22" s="93"/>
      <c r="E22" s="105"/>
      <c r="F22" s="99"/>
      <c r="G22" s="100"/>
    </row>
    <row r="23" spans="1:9" ht="15" customHeight="1" x14ac:dyDescent="0.25">
      <c r="A23" s="101"/>
      <c r="B23" s="88">
        <v>2025</v>
      </c>
      <c r="C23" s="88" t="s">
        <v>43</v>
      </c>
      <c r="D23" s="91" t="s">
        <v>75</v>
      </c>
      <c r="E23" s="104">
        <v>8.5</v>
      </c>
      <c r="F23" s="97"/>
      <c r="G23" s="100">
        <f>F23*E23</f>
        <v>0</v>
      </c>
      <c r="I23"/>
    </row>
    <row r="24" spans="1:9" ht="15" customHeight="1" x14ac:dyDescent="0.25">
      <c r="A24" s="102"/>
      <c r="B24" s="89"/>
      <c r="C24" s="89"/>
      <c r="D24" s="92"/>
      <c r="E24" s="105"/>
      <c r="F24" s="98"/>
      <c r="G24" s="100"/>
      <c r="I24"/>
    </row>
    <row r="25" spans="1:9" ht="15" customHeight="1" x14ac:dyDescent="0.25">
      <c r="A25" s="102"/>
      <c r="B25" s="89"/>
      <c r="C25" s="89"/>
      <c r="D25" s="92"/>
      <c r="E25" s="105"/>
      <c r="F25" s="98"/>
      <c r="G25" s="100"/>
      <c r="I25"/>
    </row>
    <row r="26" spans="1:9" ht="15" customHeight="1" x14ac:dyDescent="0.25">
      <c r="A26" s="102"/>
      <c r="B26" s="89"/>
      <c r="C26" s="89"/>
      <c r="D26" s="92"/>
      <c r="E26" s="105"/>
      <c r="F26" s="98"/>
      <c r="G26" s="100"/>
      <c r="I26"/>
    </row>
    <row r="27" spans="1:9" ht="15" customHeight="1" x14ac:dyDescent="0.25">
      <c r="A27" s="102"/>
      <c r="B27" s="89"/>
      <c r="C27" s="89"/>
      <c r="D27" s="92"/>
      <c r="E27" s="105"/>
      <c r="F27" s="98"/>
      <c r="G27" s="100"/>
    </row>
    <row r="28" spans="1:9" ht="15" customHeight="1" x14ac:dyDescent="0.25">
      <c r="A28" s="102"/>
      <c r="B28" s="89"/>
      <c r="C28" s="89"/>
      <c r="D28" s="92"/>
      <c r="E28" s="105"/>
      <c r="F28" s="98"/>
      <c r="G28" s="100"/>
    </row>
    <row r="29" spans="1:9" ht="15" customHeight="1" x14ac:dyDescent="0.25">
      <c r="A29" s="103"/>
      <c r="B29" s="90"/>
      <c r="C29" s="90"/>
      <c r="D29" s="93"/>
      <c r="E29" s="105"/>
      <c r="F29" s="99"/>
      <c r="G29" s="100"/>
    </row>
    <row r="30" spans="1:9" ht="15" customHeight="1" x14ac:dyDescent="0.25">
      <c r="A30" s="101"/>
      <c r="B30" s="88">
        <v>2025</v>
      </c>
      <c r="C30" s="88" t="s">
        <v>43</v>
      </c>
      <c r="D30" s="91" t="s">
        <v>48</v>
      </c>
      <c r="E30" s="104">
        <v>8.5</v>
      </c>
      <c r="F30" s="97"/>
      <c r="G30" s="100">
        <f>F30*E30</f>
        <v>0</v>
      </c>
      <c r="I30"/>
    </row>
    <row r="31" spans="1:9" ht="15" customHeight="1" x14ac:dyDescent="0.25">
      <c r="A31" s="102"/>
      <c r="B31" s="89"/>
      <c r="C31" s="89"/>
      <c r="D31" s="92"/>
      <c r="E31" s="105"/>
      <c r="F31" s="98"/>
      <c r="G31" s="100"/>
      <c r="I31"/>
    </row>
    <row r="32" spans="1:9" ht="15" customHeight="1" x14ac:dyDescent="0.25">
      <c r="A32" s="102"/>
      <c r="B32" s="89"/>
      <c r="C32" s="89"/>
      <c r="D32" s="92"/>
      <c r="E32" s="105"/>
      <c r="F32" s="98"/>
      <c r="G32" s="100"/>
      <c r="I32"/>
    </row>
    <row r="33" spans="1:9" ht="15" customHeight="1" x14ac:dyDescent="0.25">
      <c r="A33" s="102"/>
      <c r="B33" s="89"/>
      <c r="C33" s="89"/>
      <c r="D33" s="92"/>
      <c r="E33" s="105"/>
      <c r="F33" s="98"/>
      <c r="G33" s="100"/>
      <c r="I33"/>
    </row>
    <row r="34" spans="1:9" ht="15" customHeight="1" x14ac:dyDescent="0.25">
      <c r="A34" s="102"/>
      <c r="B34" s="89"/>
      <c r="C34" s="89"/>
      <c r="D34" s="92"/>
      <c r="E34" s="105"/>
      <c r="F34" s="98"/>
      <c r="G34" s="100"/>
    </row>
    <row r="35" spans="1:9" ht="15" customHeight="1" x14ac:dyDescent="0.25">
      <c r="A35" s="102"/>
      <c r="B35" s="89"/>
      <c r="C35" s="89"/>
      <c r="D35" s="92"/>
      <c r="E35" s="105"/>
      <c r="F35" s="98"/>
      <c r="G35" s="100"/>
    </row>
    <row r="36" spans="1:9" ht="15" customHeight="1" x14ac:dyDescent="0.25">
      <c r="A36" s="103"/>
      <c r="B36" s="90"/>
      <c r="C36" s="90"/>
      <c r="D36" s="93"/>
      <c r="E36" s="105"/>
      <c r="F36" s="99"/>
      <c r="G36" s="100"/>
    </row>
    <row r="37" spans="1:9" ht="15" customHeight="1" x14ac:dyDescent="0.25">
      <c r="A37" s="85"/>
      <c r="B37" s="88">
        <v>2025</v>
      </c>
      <c r="C37" s="88" t="s">
        <v>38</v>
      </c>
      <c r="D37" s="91" t="s">
        <v>46</v>
      </c>
      <c r="E37" s="94">
        <v>25.9</v>
      </c>
      <c r="F37" s="97"/>
      <c r="G37" s="107">
        <f>F37*E37</f>
        <v>0</v>
      </c>
      <c r="I37"/>
    </row>
    <row r="38" spans="1:9" ht="15" customHeight="1" x14ac:dyDescent="0.25">
      <c r="A38" s="86"/>
      <c r="B38" s="89"/>
      <c r="C38" s="89"/>
      <c r="D38" s="92"/>
      <c r="E38" s="95"/>
      <c r="F38" s="98"/>
      <c r="G38" s="108"/>
    </row>
    <row r="39" spans="1:9" ht="15" customHeight="1" x14ac:dyDescent="0.25">
      <c r="A39" s="86"/>
      <c r="B39" s="89"/>
      <c r="C39" s="89"/>
      <c r="D39" s="92"/>
      <c r="E39" s="95"/>
      <c r="F39" s="98"/>
      <c r="G39" s="108"/>
    </row>
    <row r="40" spans="1:9" ht="15" customHeight="1" x14ac:dyDescent="0.25">
      <c r="A40" s="86"/>
      <c r="B40" s="89"/>
      <c r="C40" s="89"/>
      <c r="D40" s="92"/>
      <c r="E40" s="95"/>
      <c r="F40" s="98"/>
      <c r="G40" s="108"/>
      <c r="I40"/>
    </row>
    <row r="41" spans="1:9" ht="15" customHeight="1" x14ac:dyDescent="0.25">
      <c r="A41" s="86"/>
      <c r="B41" s="89"/>
      <c r="C41" s="89"/>
      <c r="D41" s="92"/>
      <c r="E41" s="95"/>
      <c r="F41" s="98"/>
      <c r="G41" s="108"/>
    </row>
    <row r="42" spans="1:9" ht="15" customHeight="1" x14ac:dyDescent="0.25">
      <c r="A42" s="86"/>
      <c r="B42" s="89"/>
      <c r="C42" s="89"/>
      <c r="D42" s="92"/>
      <c r="E42" s="95"/>
      <c r="F42" s="98"/>
      <c r="G42" s="108"/>
    </row>
    <row r="43" spans="1:9" ht="15.75" customHeight="1" x14ac:dyDescent="0.25">
      <c r="A43" s="87"/>
      <c r="B43" s="90"/>
      <c r="C43" s="90"/>
      <c r="D43" s="93"/>
      <c r="E43" s="96"/>
      <c r="F43" s="99"/>
      <c r="G43" s="109"/>
    </row>
    <row r="44" spans="1:9" ht="15" customHeight="1" x14ac:dyDescent="0.25">
      <c r="A44" s="111"/>
      <c r="B44" s="88">
        <v>2025</v>
      </c>
      <c r="C44" s="88" t="s">
        <v>38</v>
      </c>
      <c r="D44" s="91" t="s">
        <v>47</v>
      </c>
      <c r="E44" s="104">
        <v>25.9</v>
      </c>
      <c r="F44" s="97"/>
      <c r="G44" s="107">
        <f>F44*E44</f>
        <v>0</v>
      </c>
      <c r="I44"/>
    </row>
    <row r="45" spans="1:9" ht="15" customHeight="1" x14ac:dyDescent="0.25">
      <c r="A45" s="111"/>
      <c r="B45" s="89"/>
      <c r="C45" s="89"/>
      <c r="D45" s="92"/>
      <c r="E45" s="105"/>
      <c r="F45" s="98"/>
      <c r="G45" s="108"/>
      <c r="I45"/>
    </row>
    <row r="46" spans="1:9" ht="15" customHeight="1" x14ac:dyDescent="0.25">
      <c r="A46" s="111"/>
      <c r="B46" s="89"/>
      <c r="C46" s="89"/>
      <c r="D46" s="92"/>
      <c r="E46" s="105"/>
      <c r="F46" s="98"/>
      <c r="G46" s="108"/>
    </row>
    <row r="47" spans="1:9" ht="15" customHeight="1" x14ac:dyDescent="0.25">
      <c r="A47" s="111"/>
      <c r="B47" s="89"/>
      <c r="C47" s="89"/>
      <c r="D47" s="92"/>
      <c r="E47" s="105"/>
      <c r="F47" s="98"/>
      <c r="G47" s="108"/>
    </row>
    <row r="48" spans="1:9" ht="15" customHeight="1" x14ac:dyDescent="0.25">
      <c r="A48" s="111"/>
      <c r="B48" s="89"/>
      <c r="C48" s="89"/>
      <c r="D48" s="92"/>
      <c r="E48" s="105"/>
      <c r="F48" s="98"/>
      <c r="G48" s="108"/>
    </row>
    <row r="49" spans="1:9" ht="15" customHeight="1" x14ac:dyDescent="0.25">
      <c r="A49" s="111"/>
      <c r="B49" s="89"/>
      <c r="C49" s="89"/>
      <c r="D49" s="92"/>
      <c r="E49" s="105"/>
      <c r="F49" s="98"/>
      <c r="G49" s="108"/>
      <c r="I49"/>
    </row>
    <row r="50" spans="1:9" ht="15.75" customHeight="1" x14ac:dyDescent="0.25">
      <c r="A50" s="111"/>
      <c r="B50" s="90"/>
      <c r="C50" s="90"/>
      <c r="D50" s="93"/>
      <c r="E50" s="105"/>
      <c r="F50" s="99"/>
      <c r="G50" s="109"/>
      <c r="I50"/>
    </row>
    <row r="51" spans="1:9" ht="15" customHeight="1" x14ac:dyDescent="0.25">
      <c r="A51" s="86"/>
      <c r="B51" s="88">
        <v>2025</v>
      </c>
      <c r="C51" s="88" t="s">
        <v>44</v>
      </c>
      <c r="D51" s="110" t="s">
        <v>85</v>
      </c>
      <c r="E51" s="94">
        <v>379</v>
      </c>
      <c r="F51" s="97"/>
      <c r="G51" s="107">
        <f>F51*E51</f>
        <v>0</v>
      </c>
      <c r="I51"/>
    </row>
    <row r="52" spans="1:9" ht="15" customHeight="1" x14ac:dyDescent="0.25">
      <c r="A52" s="86"/>
      <c r="B52" s="89"/>
      <c r="C52" s="89"/>
      <c r="D52" s="92"/>
      <c r="E52" s="95"/>
      <c r="F52" s="98"/>
      <c r="G52" s="108"/>
      <c r="I52"/>
    </row>
    <row r="53" spans="1:9" ht="15" customHeight="1" x14ac:dyDescent="0.25">
      <c r="A53" s="86"/>
      <c r="B53" s="89"/>
      <c r="C53" s="89"/>
      <c r="D53" s="92"/>
      <c r="E53" s="95"/>
      <c r="F53" s="98"/>
      <c r="G53" s="108"/>
      <c r="I53"/>
    </row>
    <row r="54" spans="1:9" ht="15" customHeight="1" x14ac:dyDescent="0.25">
      <c r="A54" s="86"/>
      <c r="B54" s="89"/>
      <c r="C54" s="89"/>
      <c r="D54" s="92"/>
      <c r="E54" s="95"/>
      <c r="F54" s="98"/>
      <c r="G54" s="108"/>
    </row>
    <row r="55" spans="1:9" ht="15" customHeight="1" x14ac:dyDescent="0.25">
      <c r="A55" s="86"/>
      <c r="B55" s="89"/>
      <c r="C55" s="89"/>
      <c r="D55" s="92"/>
      <c r="E55" s="95"/>
      <c r="F55" s="98"/>
      <c r="G55" s="108"/>
    </row>
    <row r="56" spans="1:9" ht="15" customHeight="1" x14ac:dyDescent="0.25">
      <c r="A56" s="86"/>
      <c r="B56" s="89"/>
      <c r="C56" s="89"/>
      <c r="D56" s="92"/>
      <c r="E56" s="95"/>
      <c r="F56" s="98"/>
      <c r="G56" s="108"/>
    </row>
    <row r="57" spans="1:9" ht="15.75" customHeight="1" x14ac:dyDescent="0.25">
      <c r="A57" s="87"/>
      <c r="B57" s="90"/>
      <c r="C57" s="90"/>
      <c r="D57" s="93"/>
      <c r="E57" s="96"/>
      <c r="F57" s="99"/>
      <c r="G57" s="109"/>
    </row>
    <row r="58" spans="1:9" ht="15" customHeight="1" x14ac:dyDescent="0.25">
      <c r="A58" s="85"/>
      <c r="B58" s="88">
        <v>2025</v>
      </c>
      <c r="C58" s="88" t="s">
        <v>59</v>
      </c>
      <c r="D58" s="91" t="s">
        <v>76</v>
      </c>
      <c r="E58" s="94">
        <v>2.73</v>
      </c>
      <c r="F58" s="97"/>
      <c r="G58" s="107">
        <f>F58*E58</f>
        <v>0</v>
      </c>
      <c r="I58"/>
    </row>
    <row r="59" spans="1:9" ht="15" customHeight="1" x14ac:dyDescent="0.25">
      <c r="A59" s="86"/>
      <c r="B59" s="89"/>
      <c r="C59" s="89"/>
      <c r="D59" s="92"/>
      <c r="E59" s="95"/>
      <c r="F59" s="98"/>
      <c r="G59" s="108"/>
      <c r="I59"/>
    </row>
    <row r="60" spans="1:9" ht="15" customHeight="1" x14ac:dyDescent="0.25">
      <c r="A60" s="86"/>
      <c r="B60" s="89"/>
      <c r="C60" s="89"/>
      <c r="D60" s="92"/>
      <c r="E60" s="95"/>
      <c r="F60" s="98"/>
      <c r="G60" s="108"/>
    </row>
    <row r="61" spans="1:9" ht="15" customHeight="1" x14ac:dyDescent="0.25">
      <c r="A61" s="86"/>
      <c r="B61" s="89"/>
      <c r="C61" s="89"/>
      <c r="D61" s="92"/>
      <c r="E61" s="95"/>
      <c r="F61" s="98"/>
      <c r="G61" s="108"/>
    </row>
    <row r="62" spans="1:9" ht="15" customHeight="1" x14ac:dyDescent="0.25">
      <c r="A62" s="86"/>
      <c r="B62" s="89"/>
      <c r="C62" s="89"/>
      <c r="D62" s="92"/>
      <c r="E62" s="95"/>
      <c r="F62" s="98"/>
      <c r="G62" s="108"/>
    </row>
    <row r="63" spans="1:9" ht="15" customHeight="1" x14ac:dyDescent="0.25">
      <c r="A63" s="86"/>
      <c r="B63" s="89"/>
      <c r="C63" s="89"/>
      <c r="D63" s="92"/>
      <c r="E63" s="95"/>
      <c r="F63" s="98"/>
      <c r="G63" s="108"/>
    </row>
    <row r="64" spans="1:9" ht="15.75" customHeight="1" x14ac:dyDescent="0.25">
      <c r="A64" s="87"/>
      <c r="B64" s="90"/>
      <c r="C64" s="90"/>
      <c r="D64" s="93"/>
      <c r="E64" s="96"/>
      <c r="F64" s="99"/>
      <c r="G64" s="109"/>
    </row>
    <row r="65" spans="1:9" ht="15" customHeight="1" x14ac:dyDescent="0.25">
      <c r="A65" s="85"/>
      <c r="B65" s="88">
        <v>2025</v>
      </c>
      <c r="C65" s="88" t="s">
        <v>40</v>
      </c>
      <c r="D65" s="91" t="s">
        <v>66</v>
      </c>
      <c r="E65" s="94">
        <v>30.98</v>
      </c>
      <c r="F65" s="97"/>
      <c r="G65" s="107">
        <f>F65*E65</f>
        <v>0</v>
      </c>
      <c r="I65"/>
    </row>
    <row r="66" spans="1:9" ht="15" customHeight="1" x14ac:dyDescent="0.25">
      <c r="A66" s="86"/>
      <c r="B66" s="89"/>
      <c r="C66" s="89"/>
      <c r="D66" s="92"/>
      <c r="E66" s="95"/>
      <c r="F66" s="98"/>
      <c r="G66" s="108"/>
    </row>
    <row r="67" spans="1:9" ht="15" customHeight="1" x14ac:dyDescent="0.25">
      <c r="A67" s="86"/>
      <c r="B67" s="89"/>
      <c r="C67" s="89"/>
      <c r="D67" s="92"/>
      <c r="E67" s="95"/>
      <c r="F67" s="98"/>
      <c r="G67" s="108"/>
    </row>
    <row r="68" spans="1:9" ht="15" customHeight="1" x14ac:dyDescent="0.25">
      <c r="A68" s="86"/>
      <c r="B68" s="89"/>
      <c r="C68" s="89"/>
      <c r="D68" s="92"/>
      <c r="E68" s="95"/>
      <c r="F68" s="98"/>
      <c r="G68" s="108"/>
    </row>
    <row r="69" spans="1:9" ht="15" customHeight="1" x14ac:dyDescent="0.25">
      <c r="A69" s="86"/>
      <c r="B69" s="89"/>
      <c r="C69" s="89"/>
      <c r="D69" s="92"/>
      <c r="E69" s="95"/>
      <c r="F69" s="98"/>
      <c r="G69" s="108"/>
    </row>
    <row r="70" spans="1:9" ht="15" customHeight="1" x14ac:dyDescent="0.25">
      <c r="A70" s="86"/>
      <c r="B70" s="89"/>
      <c r="C70" s="89"/>
      <c r="D70" s="92"/>
      <c r="E70" s="95"/>
      <c r="F70" s="98"/>
      <c r="G70" s="108"/>
    </row>
    <row r="71" spans="1:9" ht="15.75" customHeight="1" x14ac:dyDescent="0.25">
      <c r="A71" s="87"/>
      <c r="B71" s="90"/>
      <c r="C71" s="90"/>
      <c r="D71" s="93"/>
      <c r="E71" s="96"/>
      <c r="F71" s="99"/>
      <c r="G71" s="109"/>
    </row>
    <row r="72" spans="1:9" s="8" customFormat="1" ht="45" customHeight="1" x14ac:dyDescent="0.25">
      <c r="A72" s="130" t="s">
        <v>37</v>
      </c>
      <c r="B72" s="77">
        <v>2022</v>
      </c>
      <c r="C72" s="77" t="s">
        <v>54</v>
      </c>
      <c r="D72" s="80" t="s">
        <v>67</v>
      </c>
      <c r="E72" s="79">
        <v>20</v>
      </c>
      <c r="F72" s="7"/>
      <c r="G72" s="78">
        <f t="shared" ref="G72" si="0">E72*F72</f>
        <v>0</v>
      </c>
    </row>
    <row r="73" spans="1:9" s="8" customFormat="1" ht="45" customHeight="1" x14ac:dyDescent="0.25">
      <c r="A73" s="130"/>
      <c r="B73" s="77">
        <v>2022</v>
      </c>
      <c r="C73" s="77" t="s">
        <v>54</v>
      </c>
      <c r="D73" s="80" t="s">
        <v>68</v>
      </c>
      <c r="E73" s="79">
        <v>20</v>
      </c>
      <c r="F73" s="7"/>
      <c r="G73" s="78">
        <f t="shared" ref="G73:G75" si="1">E73*F73</f>
        <v>0</v>
      </c>
    </row>
    <row r="74" spans="1:9" s="8" customFormat="1" ht="45" customHeight="1" x14ac:dyDescent="0.25">
      <c r="A74" s="130"/>
      <c r="B74" s="77">
        <v>2022</v>
      </c>
      <c r="C74" s="77" t="s">
        <v>44</v>
      </c>
      <c r="D74" s="80" t="s">
        <v>87</v>
      </c>
      <c r="E74" s="79">
        <v>400</v>
      </c>
      <c r="F74" s="7"/>
      <c r="G74" s="78">
        <f t="shared" si="1"/>
        <v>0</v>
      </c>
    </row>
    <row r="75" spans="1:9" s="8" customFormat="1" ht="45" customHeight="1" x14ac:dyDescent="0.25">
      <c r="A75" s="130"/>
      <c r="B75" s="77">
        <v>2023</v>
      </c>
      <c r="C75" s="77" t="s">
        <v>64</v>
      </c>
      <c r="D75" s="80" t="s">
        <v>39</v>
      </c>
      <c r="E75" s="79">
        <v>9.35</v>
      </c>
      <c r="F75" s="7"/>
      <c r="G75" s="78">
        <f t="shared" si="1"/>
        <v>0</v>
      </c>
    </row>
    <row r="76" spans="1:9" s="8" customFormat="1" ht="45" customHeight="1" x14ac:dyDescent="0.25">
      <c r="A76" s="130"/>
      <c r="B76" s="77">
        <v>2024</v>
      </c>
      <c r="C76" s="77" t="s">
        <v>49</v>
      </c>
      <c r="D76" s="80" t="s">
        <v>53</v>
      </c>
      <c r="E76" s="79">
        <v>15</v>
      </c>
      <c r="F76" s="7"/>
      <c r="G76" s="78">
        <f t="shared" ref="G76" si="2">E76*F76</f>
        <v>0</v>
      </c>
    </row>
    <row r="77" spans="1:9" s="8" customFormat="1" ht="45" customHeight="1" x14ac:dyDescent="0.25">
      <c r="A77" s="130"/>
      <c r="B77" s="77">
        <v>2024</v>
      </c>
      <c r="C77" s="77" t="s">
        <v>49</v>
      </c>
      <c r="D77" s="80" t="s">
        <v>52</v>
      </c>
      <c r="E77" s="79">
        <v>15</v>
      </c>
      <c r="F77" s="7"/>
      <c r="G77" s="78">
        <f t="shared" ref="G77:G85" si="3">E77*F77</f>
        <v>0</v>
      </c>
      <c r="I77"/>
    </row>
    <row r="78" spans="1:9" s="8" customFormat="1" ht="45" customHeight="1" x14ac:dyDescent="0.25">
      <c r="A78" s="130"/>
      <c r="B78" s="77">
        <v>2025</v>
      </c>
      <c r="C78" s="77" t="s">
        <v>60</v>
      </c>
      <c r="D78" s="80" t="s">
        <v>65</v>
      </c>
      <c r="E78" s="79">
        <v>13.95</v>
      </c>
      <c r="F78" s="7"/>
      <c r="G78" s="78">
        <f t="shared" si="3"/>
        <v>0</v>
      </c>
    </row>
    <row r="79" spans="1:9" s="8" customFormat="1" ht="45" customHeight="1" x14ac:dyDescent="0.25">
      <c r="A79" s="130"/>
      <c r="B79" s="77">
        <v>2025</v>
      </c>
      <c r="C79" s="77" t="s">
        <v>60</v>
      </c>
      <c r="D79" s="80" t="s">
        <v>61</v>
      </c>
      <c r="E79" s="79">
        <v>99.75</v>
      </c>
      <c r="F79" s="7"/>
      <c r="G79" s="78">
        <f t="shared" ref="G79" si="4">E79*F79</f>
        <v>0</v>
      </c>
    </row>
    <row r="80" spans="1:9" s="8" customFormat="1" ht="45" customHeight="1" x14ac:dyDescent="0.25">
      <c r="A80" s="130"/>
      <c r="B80" s="77">
        <v>2025</v>
      </c>
      <c r="C80" s="77" t="s">
        <v>49</v>
      </c>
      <c r="D80" s="80" t="s">
        <v>50</v>
      </c>
      <c r="E80" s="79">
        <v>16</v>
      </c>
      <c r="F80" s="7"/>
      <c r="G80" s="78">
        <f t="shared" si="3"/>
        <v>0</v>
      </c>
    </row>
    <row r="81" spans="1:7" s="8" customFormat="1" ht="45" customHeight="1" x14ac:dyDescent="0.25">
      <c r="A81" s="130"/>
      <c r="B81" s="77">
        <v>2025</v>
      </c>
      <c r="C81" s="77" t="s">
        <v>49</v>
      </c>
      <c r="D81" s="80" t="s">
        <v>51</v>
      </c>
      <c r="E81" s="79">
        <v>16</v>
      </c>
      <c r="F81" s="7"/>
      <c r="G81" s="78">
        <f t="shared" si="3"/>
        <v>0</v>
      </c>
    </row>
    <row r="82" spans="1:7" s="8" customFormat="1" ht="45" customHeight="1" x14ac:dyDescent="0.25">
      <c r="A82" s="130"/>
      <c r="B82" s="77">
        <v>2025</v>
      </c>
      <c r="C82" s="77" t="s">
        <v>49</v>
      </c>
      <c r="D82" s="80" t="s">
        <v>62</v>
      </c>
      <c r="E82" s="79">
        <v>16</v>
      </c>
      <c r="F82" s="7"/>
      <c r="G82" s="78">
        <f t="shared" ref="G82:G83" si="5">E82*F82</f>
        <v>0</v>
      </c>
    </row>
    <row r="83" spans="1:7" s="8" customFormat="1" ht="45" customHeight="1" x14ac:dyDescent="0.25">
      <c r="A83" s="130" t="s">
        <v>37</v>
      </c>
      <c r="B83" s="77">
        <v>2025</v>
      </c>
      <c r="C83" s="77" t="s">
        <v>49</v>
      </c>
      <c r="D83" s="80" t="s">
        <v>63</v>
      </c>
      <c r="E83" s="79">
        <v>16</v>
      </c>
      <c r="F83" s="7"/>
      <c r="G83" s="78">
        <f t="shared" si="5"/>
        <v>0</v>
      </c>
    </row>
    <row r="84" spans="1:7" s="8" customFormat="1" ht="45" customHeight="1" x14ac:dyDescent="0.25">
      <c r="A84" s="130"/>
      <c r="B84" s="77">
        <v>2025</v>
      </c>
      <c r="C84" s="77" t="s">
        <v>49</v>
      </c>
      <c r="D84" s="80" t="s">
        <v>86</v>
      </c>
      <c r="E84" s="79">
        <v>35.18</v>
      </c>
      <c r="F84" s="7"/>
      <c r="G84" s="78">
        <f t="shared" ref="G84" si="6">E84*F84</f>
        <v>0</v>
      </c>
    </row>
    <row r="85" spans="1:7" s="8" customFormat="1" ht="45" customHeight="1" x14ac:dyDescent="0.25">
      <c r="A85" s="130"/>
      <c r="B85" s="77">
        <v>2025</v>
      </c>
      <c r="C85" s="77" t="s">
        <v>57</v>
      </c>
      <c r="D85" s="80" t="s">
        <v>83</v>
      </c>
      <c r="E85" s="79">
        <v>11.99</v>
      </c>
      <c r="F85" s="7"/>
      <c r="G85" s="78">
        <f t="shared" si="3"/>
        <v>0</v>
      </c>
    </row>
    <row r="86" spans="1:7" s="8" customFormat="1" ht="45" customHeight="1" x14ac:dyDescent="0.25">
      <c r="A86" s="130"/>
      <c r="B86" s="77">
        <v>2025</v>
      </c>
      <c r="C86" s="77" t="s">
        <v>57</v>
      </c>
      <c r="D86" s="80" t="s">
        <v>82</v>
      </c>
      <c r="E86" s="79">
        <v>11.99</v>
      </c>
      <c r="F86" s="7"/>
      <c r="G86" s="78">
        <f t="shared" ref="G86:G95" si="7">E86*F86</f>
        <v>0</v>
      </c>
    </row>
    <row r="87" spans="1:7" s="8" customFormat="1" ht="45" customHeight="1" x14ac:dyDescent="0.25">
      <c r="A87" s="130"/>
      <c r="B87" s="77">
        <v>2025</v>
      </c>
      <c r="C87" s="77" t="s">
        <v>57</v>
      </c>
      <c r="D87" s="80" t="s">
        <v>72</v>
      </c>
      <c r="E87" s="79">
        <v>29.95</v>
      </c>
      <c r="F87" s="7"/>
      <c r="G87" s="78">
        <f t="shared" ref="G87" si="8">E87*F87</f>
        <v>0</v>
      </c>
    </row>
    <row r="88" spans="1:7" s="8" customFormat="1" ht="45" customHeight="1" x14ac:dyDescent="0.25">
      <c r="A88" s="130"/>
      <c r="B88" s="77">
        <v>2025</v>
      </c>
      <c r="C88" s="77" t="s">
        <v>58</v>
      </c>
      <c r="D88" s="80" t="s">
        <v>73</v>
      </c>
      <c r="E88" s="79">
        <v>152.25</v>
      </c>
      <c r="F88" s="7"/>
      <c r="G88" s="78">
        <f t="shared" si="7"/>
        <v>0</v>
      </c>
    </row>
    <row r="89" spans="1:7" s="8" customFormat="1" ht="48" x14ac:dyDescent="0.25">
      <c r="A89" s="130"/>
      <c r="B89" s="77">
        <v>2025</v>
      </c>
      <c r="C89" s="77" t="s">
        <v>58</v>
      </c>
      <c r="D89" s="80" t="s">
        <v>70</v>
      </c>
      <c r="E89" s="79">
        <v>299</v>
      </c>
      <c r="F89" s="7"/>
      <c r="G89" s="78">
        <f t="shared" si="7"/>
        <v>0</v>
      </c>
    </row>
    <row r="90" spans="1:7" s="8" customFormat="1" ht="45" customHeight="1" x14ac:dyDescent="0.25">
      <c r="A90" s="130"/>
      <c r="B90" s="77">
        <v>2025</v>
      </c>
      <c r="C90" s="77" t="s">
        <v>56</v>
      </c>
      <c r="D90" s="80" t="s">
        <v>78</v>
      </c>
      <c r="E90" s="79">
        <v>20.48</v>
      </c>
      <c r="F90" s="7"/>
      <c r="G90" s="78">
        <f t="shared" ref="G90" si="9">E90*F90</f>
        <v>0</v>
      </c>
    </row>
    <row r="91" spans="1:7" s="8" customFormat="1" ht="45" customHeight="1" x14ac:dyDescent="0.25">
      <c r="A91" s="130"/>
      <c r="B91" s="77">
        <v>2025</v>
      </c>
      <c r="C91" s="77" t="s">
        <v>56</v>
      </c>
      <c r="D91" s="80" t="s">
        <v>77</v>
      </c>
      <c r="E91" s="79">
        <v>68.78</v>
      </c>
      <c r="F91" s="7"/>
      <c r="G91" s="78">
        <f t="shared" si="7"/>
        <v>0</v>
      </c>
    </row>
    <row r="92" spans="1:7" s="8" customFormat="1" ht="45" customHeight="1" x14ac:dyDescent="0.25">
      <c r="A92" s="130"/>
      <c r="B92" s="77">
        <v>2025</v>
      </c>
      <c r="C92" s="77" t="s">
        <v>43</v>
      </c>
      <c r="D92" s="80" t="s">
        <v>39</v>
      </c>
      <c r="E92" s="79">
        <v>8.5</v>
      </c>
      <c r="F92" s="7"/>
      <c r="G92" s="78">
        <f t="shared" ref="G92:G93" si="10">E92*F92</f>
        <v>0</v>
      </c>
    </row>
    <row r="93" spans="1:7" s="8" customFormat="1" ht="72" x14ac:dyDescent="0.25">
      <c r="A93" s="130"/>
      <c r="B93" s="77">
        <v>2025</v>
      </c>
      <c r="C93" s="77" t="s">
        <v>43</v>
      </c>
      <c r="D93" s="80" t="s">
        <v>79</v>
      </c>
      <c r="E93" s="79">
        <v>241.4</v>
      </c>
      <c r="F93" s="7"/>
      <c r="G93" s="78">
        <f t="shared" si="10"/>
        <v>0</v>
      </c>
    </row>
    <row r="94" spans="1:7" s="8" customFormat="1" ht="45" customHeight="1" x14ac:dyDescent="0.25">
      <c r="A94" s="130"/>
      <c r="B94" s="77">
        <v>2025</v>
      </c>
      <c r="C94" s="77" t="s">
        <v>38</v>
      </c>
      <c r="D94" s="80" t="s">
        <v>71</v>
      </c>
      <c r="E94" s="79">
        <v>41.95</v>
      </c>
      <c r="F94" s="7"/>
      <c r="G94" s="78">
        <f t="shared" si="7"/>
        <v>0</v>
      </c>
    </row>
    <row r="95" spans="1:7" s="8" customFormat="1" ht="45" customHeight="1" x14ac:dyDescent="0.25">
      <c r="A95" s="130"/>
      <c r="B95" s="77">
        <v>2025</v>
      </c>
      <c r="C95" s="77" t="s">
        <v>40</v>
      </c>
      <c r="D95" s="80" t="s">
        <v>80</v>
      </c>
      <c r="E95" s="79">
        <v>2.68</v>
      </c>
      <c r="F95" s="7"/>
      <c r="G95" s="78">
        <f t="shared" si="7"/>
        <v>0</v>
      </c>
    </row>
    <row r="96" spans="1:7" s="8" customFormat="1" ht="45" customHeight="1" x14ac:dyDescent="0.25">
      <c r="A96" s="130"/>
      <c r="B96" s="77">
        <v>2025</v>
      </c>
      <c r="C96" s="77" t="s">
        <v>40</v>
      </c>
      <c r="D96" s="80" t="s">
        <v>81</v>
      </c>
      <c r="E96" s="79">
        <v>9.98</v>
      </c>
      <c r="F96" s="7"/>
      <c r="G96" s="78">
        <f t="shared" ref="G96:G97" si="11">E96*F96</f>
        <v>0</v>
      </c>
    </row>
    <row r="97" spans="1:9" s="8" customFormat="1" ht="45" customHeight="1" x14ac:dyDescent="0.25">
      <c r="A97" s="130"/>
      <c r="B97" s="77">
        <v>2025</v>
      </c>
      <c r="C97" s="77" t="s">
        <v>40</v>
      </c>
      <c r="D97" s="80" t="s">
        <v>55</v>
      </c>
      <c r="E97" s="79">
        <v>36.75</v>
      </c>
      <c r="F97" s="7"/>
      <c r="G97" s="78">
        <f t="shared" si="11"/>
        <v>0</v>
      </c>
    </row>
    <row r="98" spans="1:9" s="8" customFormat="1" ht="45" customHeight="1" x14ac:dyDescent="0.25">
      <c r="A98" s="130"/>
      <c r="B98" s="77">
        <v>2025</v>
      </c>
      <c r="C98" s="77" t="s">
        <v>40</v>
      </c>
      <c r="D98" s="80" t="s">
        <v>69</v>
      </c>
      <c r="E98" s="79">
        <v>57.75</v>
      </c>
      <c r="F98" s="7"/>
      <c r="G98" s="78">
        <f t="shared" ref="G98" si="12">E98*F98</f>
        <v>0</v>
      </c>
    </row>
    <row r="99" spans="1:9" s="8" customFormat="1" ht="24.95" customHeight="1" x14ac:dyDescent="0.4">
      <c r="A99" s="106" t="s">
        <v>41</v>
      </c>
      <c r="B99" s="106"/>
      <c r="C99" s="106"/>
      <c r="D99" s="9"/>
      <c r="E99" s="71" t="s">
        <v>21</v>
      </c>
      <c r="F99" s="84">
        <f>SUM(F2:F73)+8*F75+F76+F77+F78+F79+F80+F81+F82+F83+F84*10+F85+F86+F88+F87+F89+F90+F91+F92*8+F93*4+F94*9+F95+F96+F97*8+F98*9+F74</f>
        <v>0</v>
      </c>
      <c r="G99" s="72">
        <f>SUM(G2:G98)</f>
        <v>0</v>
      </c>
      <c r="I99" s="10"/>
    </row>
    <row r="100" spans="1:9" s="8" customFormat="1" ht="24.95" customHeight="1" x14ac:dyDescent="0.4">
      <c r="A100" s="83" t="s">
        <v>42</v>
      </c>
      <c r="B100" s="82"/>
      <c r="C100" s="1"/>
      <c r="D100" s="9"/>
      <c r="E100" s="71" t="s">
        <v>20</v>
      </c>
      <c r="F100" s="71"/>
      <c r="G100" s="81">
        <f>IF(ISBLANK(B100),IF(AND(F99&lt;10,G99&lt;50),3.7,IF(G99&gt;49.99,10.5,5.5)),17)</f>
        <v>3.7</v>
      </c>
    </row>
    <row r="101" spans="1:9" s="8" customFormat="1" ht="45" customHeight="1" x14ac:dyDescent="0.4">
      <c r="A101" s="11" t="s">
        <v>22</v>
      </c>
      <c r="B101" s="1"/>
      <c r="C101" s="1"/>
      <c r="D101" s="9"/>
      <c r="E101" s="73"/>
      <c r="F101" s="74" t="s">
        <v>6</v>
      </c>
      <c r="G101" s="75">
        <f>SUM(G99:G100)</f>
        <v>3.7</v>
      </c>
    </row>
    <row r="102" spans="1:9" ht="24.95" customHeight="1" x14ac:dyDescent="0.4">
      <c r="A102" s="12"/>
      <c r="B102" s="13"/>
      <c r="C102" s="14"/>
      <c r="D102" s="14"/>
    </row>
    <row r="103" spans="1:9" ht="21.75" x14ac:dyDescent="0.4">
      <c r="A103" s="16" t="s">
        <v>11</v>
      </c>
      <c r="B103" s="16"/>
      <c r="C103" s="17"/>
      <c r="D103" s="18"/>
      <c r="E103" s="19"/>
      <c r="F103" s="12"/>
      <c r="G103" s="20"/>
    </row>
    <row r="104" spans="1:9" ht="21.75" x14ac:dyDescent="0.4">
      <c r="A104" s="21" t="s">
        <v>7</v>
      </c>
      <c r="B104" s="17" t="s">
        <v>8</v>
      </c>
      <c r="C104" s="14"/>
      <c r="D104" s="22"/>
      <c r="E104" s="23" t="s">
        <v>24</v>
      </c>
      <c r="F104" s="24"/>
      <c r="G104" s="25"/>
    </row>
    <row r="105" spans="1:9" ht="21.75" x14ac:dyDescent="0.4">
      <c r="A105" s="14"/>
      <c r="B105" s="17" t="s">
        <v>10</v>
      </c>
      <c r="C105" s="14"/>
      <c r="D105" s="22"/>
      <c r="E105" s="26" t="s">
        <v>32</v>
      </c>
      <c r="F105" s="27"/>
      <c r="G105" s="28"/>
    </row>
    <row r="106" spans="1:9" ht="21.75" x14ac:dyDescent="0.4">
      <c r="A106" s="14"/>
      <c r="B106" s="17" t="s">
        <v>9</v>
      </c>
      <c r="C106" s="14"/>
      <c r="D106" s="22"/>
      <c r="E106" s="26" t="s">
        <v>33</v>
      </c>
      <c r="F106" s="27"/>
      <c r="G106" s="29"/>
    </row>
    <row r="107" spans="1:9" ht="18" x14ac:dyDescent="0.35">
      <c r="A107" s="12"/>
      <c r="B107" s="12"/>
      <c r="C107" s="22"/>
      <c r="D107" s="22"/>
      <c r="E107" s="26" t="s">
        <v>34</v>
      </c>
      <c r="F107" s="27"/>
      <c r="G107" s="28"/>
    </row>
    <row r="108" spans="1:9" ht="18" x14ac:dyDescent="0.35">
      <c r="A108" s="115" t="s">
        <v>31</v>
      </c>
      <c r="B108" s="115"/>
      <c r="C108" s="22"/>
      <c r="D108" s="22"/>
      <c r="E108" s="30" t="s">
        <v>35</v>
      </c>
      <c r="F108" s="31"/>
      <c r="G108" s="32"/>
    </row>
    <row r="109" spans="1:9" ht="18.75" thickBot="1" x14ac:dyDescent="0.3">
      <c r="A109" s="33"/>
      <c r="B109" s="34"/>
      <c r="C109" s="35"/>
      <c r="D109" s="35"/>
      <c r="E109" s="36"/>
      <c r="F109" s="34"/>
      <c r="G109" s="37"/>
    </row>
    <row r="110" spans="1:9" s="40" customFormat="1" ht="39.950000000000003" customHeight="1" thickTop="1" x14ac:dyDescent="0.35">
      <c r="A110" s="38" t="s">
        <v>15</v>
      </c>
      <c r="B110" s="116"/>
      <c r="C110" s="116"/>
      <c r="D110" s="39" t="s">
        <v>18</v>
      </c>
      <c r="E110" s="116"/>
      <c r="F110" s="116"/>
      <c r="G110" s="129"/>
    </row>
    <row r="111" spans="1:9" s="40" customFormat="1" ht="39.950000000000003" customHeight="1" x14ac:dyDescent="0.35">
      <c r="A111" s="41" t="s">
        <v>12</v>
      </c>
      <c r="B111" s="117"/>
      <c r="C111" s="117"/>
      <c r="D111" s="117"/>
      <c r="E111" s="42"/>
      <c r="F111" s="43"/>
      <c r="G111" s="44"/>
    </row>
    <row r="112" spans="1:9" s="40" customFormat="1" ht="39.950000000000003" customHeight="1" x14ac:dyDescent="0.35">
      <c r="A112" s="41" t="s">
        <v>13</v>
      </c>
      <c r="B112" s="117"/>
      <c r="C112" s="117"/>
      <c r="D112" s="45" t="s">
        <v>25</v>
      </c>
      <c r="E112" s="127"/>
      <c r="F112" s="127"/>
      <c r="G112" s="128"/>
    </row>
    <row r="113" spans="1:7" s="40" customFormat="1" ht="39.950000000000003" customHeight="1" x14ac:dyDescent="0.35">
      <c r="A113" s="41" t="s">
        <v>14</v>
      </c>
      <c r="B113" s="118"/>
      <c r="C113" s="119"/>
      <c r="D113" s="119"/>
      <c r="E113" s="42"/>
      <c r="F113" s="43"/>
      <c r="G113" s="44"/>
    </row>
    <row r="114" spans="1:7" s="40" customFormat="1" ht="39.950000000000003" customHeight="1" x14ac:dyDescent="0.35">
      <c r="A114" s="41" t="s">
        <v>16</v>
      </c>
      <c r="B114" s="119"/>
      <c r="C114" s="119"/>
      <c r="D114" s="46"/>
      <c r="E114" s="42"/>
      <c r="F114" s="43"/>
      <c r="G114" s="44"/>
    </row>
    <row r="115" spans="1:7" s="40" customFormat="1" ht="39.950000000000003" customHeight="1" x14ac:dyDescent="0.35">
      <c r="A115" s="47" t="s">
        <v>19</v>
      </c>
      <c r="B115" s="117"/>
      <c r="C115" s="117"/>
      <c r="D115" s="117"/>
      <c r="E115" s="120" t="s">
        <v>28</v>
      </c>
      <c r="F115" s="120"/>
      <c r="G115" s="48"/>
    </row>
    <row r="116" spans="1:7" s="40" customFormat="1" ht="39.950000000000003" customHeight="1" x14ac:dyDescent="0.45">
      <c r="A116" s="49" t="s">
        <v>17</v>
      </c>
      <c r="B116" s="122"/>
      <c r="C116" s="122"/>
      <c r="D116" s="50" t="s">
        <v>27</v>
      </c>
      <c r="E116" s="51" t="s">
        <v>23</v>
      </c>
      <c r="F116" s="123"/>
      <c r="G116" s="124"/>
    </row>
    <row r="117" spans="1:7" s="40" customFormat="1" ht="39.950000000000003" customHeight="1" thickBot="1" x14ac:dyDescent="0.5">
      <c r="A117" s="52"/>
      <c r="B117" s="53"/>
      <c r="C117" s="54"/>
      <c r="D117" s="54"/>
      <c r="E117" s="55"/>
      <c r="F117" s="125"/>
      <c r="G117" s="126"/>
    </row>
    <row r="118" spans="1:7" ht="50.25" customHeight="1" thickTop="1" thickBot="1" x14ac:dyDescent="0.3">
      <c r="A118" s="121" t="s">
        <v>29</v>
      </c>
      <c r="B118" s="121"/>
      <c r="C118" s="121"/>
      <c r="D118" s="121"/>
      <c r="E118" s="121"/>
      <c r="F118" s="121"/>
      <c r="G118" s="121"/>
    </row>
    <row r="119" spans="1:7" s="56" customFormat="1" ht="21.75" x14ac:dyDescent="0.3">
      <c r="A119" s="112" t="s">
        <v>30</v>
      </c>
      <c r="B119" s="113"/>
      <c r="C119" s="113"/>
      <c r="D119" s="113"/>
      <c r="E119" s="113"/>
      <c r="F119" s="113"/>
      <c r="G119" s="114"/>
    </row>
    <row r="120" spans="1:7" s="56" customFormat="1" ht="21.75" x14ac:dyDescent="0.3">
      <c r="A120" s="57"/>
      <c r="B120" s="58"/>
      <c r="C120" s="58"/>
      <c r="D120" s="58"/>
      <c r="E120" s="59"/>
      <c r="F120" s="1"/>
      <c r="G120" s="60"/>
    </row>
    <row r="121" spans="1:7" s="56" customFormat="1" ht="21.75" x14ac:dyDescent="0.3">
      <c r="A121" s="57"/>
      <c r="B121" s="58"/>
      <c r="C121" s="58"/>
      <c r="D121" s="61"/>
      <c r="E121" s="62"/>
      <c r="F121" s="62"/>
      <c r="G121" s="63"/>
    </row>
    <row r="122" spans="1:7" s="56" customFormat="1" ht="22.5" thickBot="1" x14ac:dyDescent="0.35">
      <c r="A122" s="64"/>
      <c r="B122" s="65"/>
      <c r="C122" s="66"/>
      <c r="D122" s="66"/>
      <c r="E122" s="67"/>
      <c r="F122" s="68"/>
      <c r="G122" s="69"/>
    </row>
    <row r="137" spans="4:4" x14ac:dyDescent="0.25">
      <c r="D137" s="6"/>
    </row>
  </sheetData>
  <sheetProtection algorithmName="SHA-512" hashValue="k2nXnV/ZrPsIDYMIPV5V3iEROJ7VXc3Eca4E6bN8P/JXpvv8zyqvScF7XOrDnxjCo65XwKT3RvY2NHmDdH2M2w==" saltValue="/Hc7UySdvMxw3uz3eDyc5w==" spinCount="100000" sheet="1" objects="1" scenarios="1"/>
  <sortState xmlns:xlrd2="http://schemas.microsoft.com/office/spreadsheetml/2017/richdata2" ref="B72:E97">
    <sortCondition ref="B72:B97"/>
    <sortCondition ref="C72:C97"/>
    <sortCondition ref="E72:E97"/>
  </sortState>
  <mergeCells count="87">
    <mergeCell ref="F30:F36"/>
    <mergeCell ref="G30:G36"/>
    <mergeCell ref="A23:A29"/>
    <mergeCell ref="B23:B29"/>
    <mergeCell ref="C23:C29"/>
    <mergeCell ref="D23:D29"/>
    <mergeCell ref="E23:E29"/>
    <mergeCell ref="F23:F29"/>
    <mergeCell ref="G23:G29"/>
    <mergeCell ref="A30:A36"/>
    <mergeCell ref="B30:B36"/>
    <mergeCell ref="C30:C36"/>
    <mergeCell ref="D30:D36"/>
    <mergeCell ref="E30:E36"/>
    <mergeCell ref="F16:F22"/>
    <mergeCell ref="G16:G22"/>
    <mergeCell ref="A16:A22"/>
    <mergeCell ref="B16:B22"/>
    <mergeCell ref="C16:C22"/>
    <mergeCell ref="D16:D22"/>
    <mergeCell ref="E16:E22"/>
    <mergeCell ref="A119:G119"/>
    <mergeCell ref="A108:B108"/>
    <mergeCell ref="B110:C110"/>
    <mergeCell ref="B111:D111"/>
    <mergeCell ref="B112:C112"/>
    <mergeCell ref="B113:D113"/>
    <mergeCell ref="E115:F115"/>
    <mergeCell ref="A118:G118"/>
    <mergeCell ref="B116:C116"/>
    <mergeCell ref="F116:G117"/>
    <mergeCell ref="E112:G112"/>
    <mergeCell ref="E110:G110"/>
    <mergeCell ref="B115:D115"/>
    <mergeCell ref="B114:C114"/>
    <mergeCell ref="D37:D43"/>
    <mergeCell ref="D44:D50"/>
    <mergeCell ref="B44:B50"/>
    <mergeCell ref="A51:A57"/>
    <mergeCell ref="B51:B57"/>
    <mergeCell ref="D51:D57"/>
    <mergeCell ref="C44:C50"/>
    <mergeCell ref="C37:C43"/>
    <mergeCell ref="C51:C57"/>
    <mergeCell ref="B37:B43"/>
    <mergeCell ref="A44:A50"/>
    <mergeCell ref="A37:A43"/>
    <mergeCell ref="G65:G71"/>
    <mergeCell ref="F37:F43"/>
    <mergeCell ref="G37:G43"/>
    <mergeCell ref="E44:E50"/>
    <mergeCell ref="E51:E57"/>
    <mergeCell ref="F51:F57"/>
    <mergeCell ref="G51:G57"/>
    <mergeCell ref="F44:F50"/>
    <mergeCell ref="G44:G50"/>
    <mergeCell ref="E37:E43"/>
    <mergeCell ref="F58:F64"/>
    <mergeCell ref="G58:G64"/>
    <mergeCell ref="A99:C99"/>
    <mergeCell ref="E65:E71"/>
    <mergeCell ref="F65:F71"/>
    <mergeCell ref="A65:A71"/>
    <mergeCell ref="B65:B71"/>
    <mergeCell ref="C65:C71"/>
    <mergeCell ref="D65:D71"/>
    <mergeCell ref="A72:A82"/>
    <mergeCell ref="A83:A98"/>
    <mergeCell ref="F9:F15"/>
    <mergeCell ref="G9:G15"/>
    <mergeCell ref="A2:A8"/>
    <mergeCell ref="B2:B8"/>
    <mergeCell ref="C2:C8"/>
    <mergeCell ref="D2:D8"/>
    <mergeCell ref="E2:E8"/>
    <mergeCell ref="F2:F8"/>
    <mergeCell ref="G2:G8"/>
    <mergeCell ref="A9:A15"/>
    <mergeCell ref="B9:B15"/>
    <mergeCell ref="C9:C15"/>
    <mergeCell ref="D9:D15"/>
    <mergeCell ref="E9:E15"/>
    <mergeCell ref="A58:A64"/>
    <mergeCell ref="B58:B64"/>
    <mergeCell ref="C58:C64"/>
    <mergeCell ref="D58:D64"/>
    <mergeCell ref="E58:E64"/>
  </mergeCells>
  <conditionalFormatting sqref="F2:F99">
    <cfRule type="cellIs" dxfId="3" priority="1" operator="greaterThan">
      <formula>2</formula>
    </cfRule>
    <cfRule type="cellIs" dxfId="2" priority="2" operator="greaterThan">
      <formula>0</formula>
    </cfRule>
    <cfRule type="cellIs" dxfId="1" priority="3" operator="greaterThan">
      <formula>1</formula>
    </cfRule>
    <cfRule type="cellIs" dxfId="0" priority="4" operator="greaterThan">
      <formula>1</formula>
    </cfRule>
  </conditionalFormatting>
  <printOptions horizontalCentered="1" verticalCentered="1"/>
  <pageMargins left="0.31496062992125984" right="0.11811023622047245" top="0.78740157480314965" bottom="0.39370078740157483" header="0.31496062992125984" footer="0.31496062992125984"/>
  <pageSetup paperSize="9" scale="48" fitToHeight="2" orientation="portrait" r:id="rId1"/>
  <headerFooter>
    <oddHeader xml:space="preserve">&amp;L&amp;"Montserrat,Normal"&amp;14&amp;G
&amp;C&amp;"Montserrat,Gras"&amp;16Commande à envoyer avant le 30 juin 2025 svp&amp;"-,Gras"&amp;12
&amp;R&amp;"Montserrat,Normal"&amp;14Circulaire 3-2025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f320b3-f9ae-4273-9830-01b261b3e2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E7344F9C6C74C97B25E3887DF0BA5" ma:contentTypeVersion="12" ma:contentTypeDescription="Crée un document." ma:contentTypeScope="" ma:versionID="556e6de6710d7dcefc22874c85b86e14">
  <xsd:schema xmlns:xsd="http://www.w3.org/2001/XMLSchema" xmlns:xs="http://www.w3.org/2001/XMLSchema" xmlns:p="http://schemas.microsoft.com/office/2006/metadata/properties" xmlns:ns3="b2f320b3-f9ae-4273-9830-01b261b3e2ee" targetNamespace="http://schemas.microsoft.com/office/2006/metadata/properties" ma:root="true" ma:fieldsID="48951afad469affb0801713687f634fa" ns3:_="">
    <xsd:import namespace="b2f320b3-f9ae-4273-9830-01b261b3e2e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f320b3-f9ae-4273-9830-01b261b3e2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07E29-7C2E-4FA2-870E-AB852287C8A6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b2f320b3-f9ae-4273-9830-01b261b3e2e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A4AD380-58D7-4146-8105-8D9E5497C2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857F5-E21F-43E1-BAA5-BB2261A06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f320b3-f9ae-4273-9830-01b261b3e2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3-2025</vt:lpstr>
      <vt:lpstr>'3-2025'!Impression_des_titres</vt:lpstr>
      <vt:lpstr>'3-2025'!Zone_d_impression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Martial Beckrich</cp:lastModifiedBy>
  <cp:lastPrinted>2025-06-17T16:33:07Z</cp:lastPrinted>
  <dcterms:created xsi:type="dcterms:W3CDTF">2019-10-04T12:01:14Z</dcterms:created>
  <dcterms:modified xsi:type="dcterms:W3CDTF">2025-06-17T17:03:22Z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0x010100C45E7344F9C6C74C97B25E3887DF0BA5</vt:lpwstr>
  </property>
</Properties>
</file>